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20505" windowHeight="12330" tabRatio="902"/>
  </bookViews>
  <sheets>
    <sheet name="Invulinstructie" sheetId="12" r:id="rId1"/>
    <sheet name="Algemeen" sheetId="1" r:id="rId2"/>
    <sheet name="Projectbegroting" sheetId="3" r:id="rId3"/>
    <sheet name="Financieringsplan" sheetId="8" r:id="rId4"/>
  </sheets>
  <definedNames>
    <definedName name="_xlnm.Print_Area" localSheetId="1">Algemeen!$A$1:$B$27</definedName>
    <definedName name="_xlnm.Print_Area" localSheetId="3">Financieringsplan!$A$1:$B$46</definedName>
    <definedName name="_xlnm.Print_Area" localSheetId="2">Projectbegroting!$A$1:$O$22</definedName>
  </definedNames>
  <calcPr calcId="145621"/>
</workbook>
</file>

<file path=xl/calcChain.xml><?xml version="1.0" encoding="utf-8"?>
<calcChain xmlns="http://schemas.openxmlformats.org/spreadsheetml/2006/main">
  <c r="F23" i="3" l="1"/>
  <c r="B49" i="3" l="1"/>
  <c r="N49" i="3" s="1"/>
  <c r="B48" i="3"/>
  <c r="N48" i="3" s="1"/>
  <c r="B47" i="3"/>
  <c r="N47" i="3" s="1"/>
  <c r="B22" i="3"/>
  <c r="B21" i="3"/>
  <c r="B20" i="3"/>
  <c r="B19" i="3"/>
  <c r="B18" i="3"/>
  <c r="B17" i="3"/>
  <c r="B16" i="3"/>
  <c r="B15" i="3"/>
  <c r="B14" i="3"/>
  <c r="B13" i="3"/>
  <c r="B7" i="3"/>
  <c r="B8" i="3" s="1"/>
  <c r="B9" i="3" s="1"/>
  <c r="B10" i="3" s="1"/>
  <c r="B11" i="3" s="1"/>
  <c r="B12" i="3" s="1"/>
  <c r="A8" i="3"/>
  <c r="A22" i="3" l="1"/>
  <c r="B46" i="3" s="1"/>
  <c r="N46" i="3" s="1"/>
  <c r="A21" i="3"/>
  <c r="A20" i="3"/>
  <c r="A19" i="3"/>
  <c r="A18" i="3"/>
  <c r="A17" i="3"/>
  <c r="A16" i="3"/>
  <c r="A15" i="3"/>
  <c r="A14" i="3"/>
  <c r="A13" i="3"/>
  <c r="A12" i="3"/>
  <c r="A11" i="3"/>
  <c r="A10" i="3"/>
  <c r="A9" i="3"/>
  <c r="A7" i="3"/>
  <c r="B36" i="3" l="1"/>
  <c r="N36" i="3" s="1"/>
  <c r="B38" i="3"/>
  <c r="N38" i="3" s="1"/>
  <c r="B40" i="3"/>
  <c r="N40" i="3" s="1"/>
  <c r="B42" i="3"/>
  <c r="N42" i="3" s="1"/>
  <c r="B44" i="3"/>
  <c r="N44" i="3" s="1"/>
  <c r="B28" i="3"/>
  <c r="N28" i="3" s="1"/>
  <c r="B30" i="3"/>
  <c r="N30" i="3" s="1"/>
  <c r="B29" i="3"/>
  <c r="N29" i="3" s="1"/>
  <c r="B35" i="3"/>
  <c r="N35" i="3" s="1"/>
  <c r="B37" i="3"/>
  <c r="N37" i="3" s="1"/>
  <c r="B39" i="3"/>
  <c r="N39" i="3" s="1"/>
  <c r="B41" i="3"/>
  <c r="N41" i="3" s="1"/>
  <c r="B43" i="3"/>
  <c r="N43" i="3" s="1"/>
  <c r="B45" i="3"/>
  <c r="N45" i="3" s="1"/>
  <c r="B33" i="3"/>
  <c r="N33" i="3" s="1"/>
  <c r="B31" i="3"/>
  <c r="B34" i="3"/>
  <c r="N34" i="3" s="1"/>
  <c r="B32" i="3"/>
  <c r="N32" i="3" s="1"/>
  <c r="C6" i="3" l="1"/>
  <c r="I6" i="3" s="1"/>
  <c r="K6" i="3" s="1"/>
  <c r="M6" i="3" s="1"/>
  <c r="N31" i="3"/>
  <c r="C8" i="3"/>
  <c r="I8" i="3" s="1"/>
  <c r="K8" i="3" s="1"/>
  <c r="M8" i="3" s="1"/>
  <c r="C5" i="3"/>
  <c r="I5" i="3" s="1"/>
  <c r="K5" i="3" s="1"/>
  <c r="M5" i="3" s="1"/>
  <c r="C7" i="3"/>
  <c r="I7" i="3" s="1"/>
  <c r="K7" i="3" s="1"/>
  <c r="C4" i="3"/>
  <c r="M7" i="3" l="1"/>
  <c r="C10" i="3"/>
  <c r="I10" i="3" s="1"/>
  <c r="K10" i="3" s="1"/>
  <c r="M10" i="3" s="1"/>
  <c r="C22" i="3"/>
  <c r="I22" i="3" s="1"/>
  <c r="K22" i="3" s="1"/>
  <c r="M22" i="3" s="1"/>
  <c r="C13" i="3"/>
  <c r="I13" i="3" s="1"/>
  <c r="K13" i="3" s="1"/>
  <c r="M13" i="3" s="1"/>
  <c r="C19" i="3"/>
  <c r="I19" i="3" s="1"/>
  <c r="K19" i="3" s="1"/>
  <c r="M19" i="3" s="1"/>
  <c r="C14" i="3"/>
  <c r="I14" i="3" s="1"/>
  <c r="K14" i="3" s="1"/>
  <c r="M14" i="3" s="1"/>
  <c r="C17" i="3"/>
  <c r="I17" i="3" s="1"/>
  <c r="K17" i="3" s="1"/>
  <c r="M17" i="3" s="1"/>
  <c r="C16" i="3"/>
  <c r="I16" i="3" s="1"/>
  <c r="K16" i="3" s="1"/>
  <c r="M16" i="3" s="1"/>
  <c r="C18" i="3"/>
  <c r="I18" i="3" s="1"/>
  <c r="K18" i="3" s="1"/>
  <c r="M18" i="3" s="1"/>
  <c r="C15" i="3"/>
  <c r="I15" i="3" s="1"/>
  <c r="K15" i="3" s="1"/>
  <c r="M15" i="3" s="1"/>
  <c r="C21" i="3"/>
  <c r="I21" i="3" s="1"/>
  <c r="K21" i="3" s="1"/>
  <c r="M21" i="3" s="1"/>
  <c r="C11" i="3"/>
  <c r="I11" i="3" s="1"/>
  <c r="K11" i="3" s="1"/>
  <c r="M11" i="3" s="1"/>
  <c r="C12" i="3"/>
  <c r="I12" i="3" s="1"/>
  <c r="K12" i="3" s="1"/>
  <c r="M12" i="3" s="1"/>
  <c r="C20" i="3"/>
  <c r="I20" i="3" s="1"/>
  <c r="K20" i="3" s="1"/>
  <c r="M20" i="3" s="1"/>
  <c r="C9" i="3"/>
  <c r="I9" i="3" s="1"/>
  <c r="K9" i="3" s="1"/>
  <c r="M9" i="3" s="1"/>
  <c r="H23" i="3" l="1"/>
  <c r="G23" i="3"/>
  <c r="E23" i="3"/>
  <c r="D23" i="3"/>
  <c r="I4" i="3" l="1"/>
  <c r="K4" i="3" s="1"/>
  <c r="M4" i="3" l="1"/>
  <c r="K23" i="3"/>
  <c r="B30" i="8"/>
  <c r="M23" i="3" l="1"/>
  <c r="B46" i="8"/>
  <c r="I23" i="3" l="1"/>
  <c r="B3" i="8" s="1"/>
  <c r="D3" i="8" s="1"/>
  <c r="C23" i="3"/>
  <c r="D6" i="8" l="1"/>
  <c r="B19" i="8"/>
  <c r="B32" i="8" s="1"/>
  <c r="D5" i="8" s="1"/>
</calcChain>
</file>

<file path=xl/sharedStrings.xml><?xml version="1.0" encoding="utf-8"?>
<sst xmlns="http://schemas.openxmlformats.org/spreadsheetml/2006/main" count="85" uniqueCount="78">
  <si>
    <t>Titel van het project:</t>
  </si>
  <si>
    <t xml:space="preserve"> </t>
  </si>
  <si>
    <t>TOTAAL KOSTEN</t>
  </si>
  <si>
    <t>TOTAAL</t>
  </si>
  <si>
    <t>Korte toelichting op de uit te voeren werkzaamheden</t>
  </si>
  <si>
    <t>Totale projectkosten</t>
  </si>
  <si>
    <t>Totaal financiering</t>
  </si>
  <si>
    <t>Uitgavenplanning</t>
  </si>
  <si>
    <t>Invulinstructie</t>
  </si>
  <si>
    <t>Projectpartner 2</t>
  </si>
  <si>
    <t>Projectpartner 3</t>
  </si>
  <si>
    <t>Projectpartner 4</t>
  </si>
  <si>
    <t>Projectpartner 5</t>
  </si>
  <si>
    <t>Algemeen</t>
  </si>
  <si>
    <t>Financieringsplan</t>
  </si>
  <si>
    <t>Projectpartner 6</t>
  </si>
  <si>
    <t>Ac1</t>
  </si>
  <si>
    <t>Ac2</t>
  </si>
  <si>
    <t>Ac3</t>
  </si>
  <si>
    <t>Ac4</t>
  </si>
  <si>
    <t>Ac5</t>
  </si>
  <si>
    <t>Ac6</t>
  </si>
  <si>
    <t>Ac7</t>
  </si>
  <si>
    <t>Ac8</t>
  </si>
  <si>
    <t>Ac9</t>
  </si>
  <si>
    <t>Ac11</t>
  </si>
  <si>
    <t>Ac12</t>
  </si>
  <si>
    <t>Ac13</t>
  </si>
  <si>
    <t>Ac14</t>
  </si>
  <si>
    <t>Ac15</t>
  </si>
  <si>
    <t>Eindafrekening</t>
  </si>
  <si>
    <t>Totaal kosten arbeid</t>
  </si>
  <si>
    <t>% subsidie</t>
  </si>
  <si>
    <t>Subtotaal subsidie</t>
  </si>
  <si>
    <t>TOTAAL SUBSIDIE</t>
  </si>
  <si>
    <t>Max subsidie</t>
  </si>
  <si>
    <r>
      <t xml:space="preserve">Loonkosten 
</t>
    </r>
    <r>
      <rPr>
        <b/>
        <sz val="10"/>
        <color rgb="FFFF0000"/>
        <rFont val="Calibri"/>
        <family val="2"/>
        <scheme val="minor"/>
      </rPr>
      <t>(vul tabel LOONKOSTEN
hieronder in)</t>
    </r>
  </si>
  <si>
    <t xml:space="preserve">Uurtarief voor personeel in loondienst
</t>
  </si>
  <si>
    <t>Organisatiekosten</t>
  </si>
  <si>
    <t>Administratiekosten</t>
  </si>
  <si>
    <t>Ac10</t>
  </si>
  <si>
    <t>Voorlichting en communicatie</t>
  </si>
  <si>
    <t>BEGROTING</t>
  </si>
  <si>
    <r>
      <t xml:space="preserve">Het project bestaat uit de volgende activiteiten:
</t>
    </r>
    <r>
      <rPr>
        <b/>
        <sz val="10"/>
        <color rgb="FFFF0000"/>
        <rFont val="Calibri"/>
        <family val="2"/>
        <scheme val="minor"/>
      </rPr>
      <t>Vanaf Ac1 de (overige) activiteiten uit het project invullen</t>
    </r>
  </si>
  <si>
    <t>Nr</t>
  </si>
  <si>
    <t>Kosten aanschaf materialen</t>
  </si>
  <si>
    <t>Kosten aankoop of huur machines of goederen</t>
  </si>
  <si>
    <r>
      <rPr>
        <b/>
        <sz val="10"/>
        <color theme="1"/>
        <rFont val="Calibri"/>
        <family val="2"/>
        <scheme val="minor"/>
      </rPr>
      <t xml:space="preserve">Kosten derden
</t>
    </r>
    <r>
      <rPr>
        <sz val="10"/>
        <color theme="1"/>
        <rFont val="Calibri"/>
        <family val="2"/>
        <scheme val="minor"/>
      </rPr>
      <t>Kosten van adviseurs, bureau's etc</t>
    </r>
  </si>
  <si>
    <t>Subsidiering/sponsoring door overigen</t>
  </si>
  <si>
    <t>Provincie Drenthe</t>
  </si>
  <si>
    <t>Activiteit</t>
  </si>
  <si>
    <r>
      <t xml:space="preserve">Activiteit
</t>
    </r>
    <r>
      <rPr>
        <b/>
        <sz val="10"/>
        <color rgb="FFFF0000"/>
        <rFont val="Calibri"/>
        <family val="2"/>
        <scheme val="minor"/>
      </rPr>
      <t>(kies uit lijst dmv dropdown menu)</t>
    </r>
  </si>
  <si>
    <t>Niet verrekenbare of niet compensabele BTW</t>
  </si>
  <si>
    <r>
      <t xml:space="preserve">Opbrengsten uit activiteiten
</t>
    </r>
    <r>
      <rPr>
        <b/>
        <sz val="10"/>
        <color rgb="FFFF0000"/>
        <rFont val="Calibri"/>
        <family val="2"/>
        <scheme val="minor"/>
      </rPr>
      <t>(negatief in te vullen)</t>
    </r>
  </si>
  <si>
    <t>TABEL loonkosten (niet zijnde kosten derden en aanbestedingen)</t>
  </si>
  <si>
    <t>Totaal eigen bijdragen</t>
  </si>
  <si>
    <r>
      <rPr>
        <b/>
        <sz val="9"/>
        <color rgb="FFFF0000"/>
        <rFont val="Calibri"/>
        <family val="2"/>
        <scheme val="minor"/>
      </rPr>
      <t>Alleen de lichtgele velden dienen te worden ingevuld. De overige velden bevatten formules</t>
    </r>
    <r>
      <rPr>
        <sz val="9"/>
        <color theme="1"/>
        <rFont val="Calibri"/>
        <family val="2"/>
        <scheme val="minor"/>
      </rPr>
      <t xml:space="preserve">
Op het tabblad 'Algemeen' vult u de volgende vakken in.
- Titel van het project.
- De naam van de projectorganisatie en eventueel de namen van de partijen die binnen dit project samenwerken. Dit zijn de partijen die actief een rol spelen binnen het project.
- De te onderscheiden activiteiten in uw project, standaard is ingevuld "Organisatiekosten", "Administratiekosten" en "Voorlichting en communicatie".
</t>
    </r>
  </si>
  <si>
    <t>Subsidie</t>
  </si>
  <si>
    <t>tennisclub</t>
  </si>
  <si>
    <t>Initiatiefnemer</t>
  </si>
  <si>
    <t>Eigen bijdragen en/of bijdragen van projectpartners</t>
  </si>
  <si>
    <t>Totaal subsidie en sponsoring</t>
  </si>
  <si>
    <t>TOELICHTING op de kostenposten</t>
  </si>
  <si>
    <t>Minimale subsidiabele kosten</t>
  </si>
  <si>
    <t>Dit project wordt uitgevoerd door en  (indien van toepassing) binnen dit project wordt samengewerkt met de volgende partijen:</t>
  </si>
  <si>
    <r>
      <rPr>
        <b/>
        <sz val="9"/>
        <color rgb="FFFF0000"/>
        <rFont val="Calibri"/>
        <family val="2"/>
        <scheme val="minor"/>
      </rPr>
      <t>Alleen de lichtgele velden dienen te worden ingevuld. De overige velden bevatten formules</t>
    </r>
    <r>
      <rPr>
        <sz val="9"/>
        <color theme="1"/>
        <rFont val="Calibri"/>
        <family val="2"/>
        <scheme val="minor"/>
      </rPr>
      <t xml:space="preserve">
Op dit tabblad vult u de begroting voor de subsidieaanvraagin. 
Het is handig om te beginnen met de uren die mensen gaan maken. De kosten hiervan worden dan automatisch gevuld in het totaaloverzicht. Selecteer eerst de activiteit, geef een korte omschrijving, en vul het aantal te maken uren en het (begrote) uurtarief in. Voor personeel in loondienst dient het geldende uurtarief ingevuld te worden. 
Vervolgens vult u in de bovenste tabel in welke kosten u gaat maken voor de verschillende activiteiten. Kosten derden zijn kosten waarbij u een derde partij inschakelt en daarvoor een factuur ontvangt. 
Indien u gedurende de looptijd van het project voor bepaalde activiteiten inkomsten verwacht, dient u die in de laatste kolom als een minbedrag in te vullen voor de betreffende activiteit.
</t>
    </r>
  </si>
  <si>
    <r>
      <rPr>
        <b/>
        <sz val="9"/>
        <color rgb="FFFF0000"/>
        <rFont val="Calibri"/>
        <family val="2"/>
        <scheme val="minor"/>
      </rPr>
      <t>Alleen de lichtgele velden dienen te worden ingevuld. De overige velden bevatten formules</t>
    </r>
    <r>
      <rPr>
        <sz val="9"/>
        <color theme="1"/>
        <rFont val="Calibri"/>
        <family val="2"/>
        <scheme val="minor"/>
      </rPr>
      <t xml:space="preserve">
Wanneer de begroting is ingevuld zijn de totale projectkosten van uw project bekend. U vult vervolgens in of er derde partijen zijn die een deel van uw project financieren of dat er sprake is van een eigen bijdrage van de projectpartners, indien de totale subsidie niet toereikend is om het gehele project te kunnen financieren.  Het totaal van de projectfinanciering dient overeen te komen met het totaal van de projectkosten.
Als laatste vult u de uitgavenplanning in: hoeveel kosten verwacht u te gaan maken in welk jaar.</t>
    </r>
  </si>
  <si>
    <t>Opleidingsniveau</t>
  </si>
  <si>
    <t>MBO</t>
  </si>
  <si>
    <t>HBO</t>
  </si>
  <si>
    <t>WO</t>
  </si>
  <si>
    <t>Vrijwilligers
(€/uur)</t>
  </si>
  <si>
    <t>Aantal uren voor personeel in loondienst</t>
  </si>
  <si>
    <t>Aantal uren voor vrijwilligers</t>
  </si>
  <si>
    <t>(€/uur)</t>
  </si>
  <si>
    <t xml:space="preserve">Maximum tarief per categorie 
voor personeel in loondienst </t>
  </si>
  <si>
    <r>
      <t xml:space="preserve">Voor vrijwilligersuren geldt een onkosten-vergoeding van € 2,50 per uur, met een maximum van € 150,00 per maand en tot een bedrag van ten hoogste   € 1.500,00 per jaar;
</t>
    </r>
    <r>
      <rPr>
        <sz val="9"/>
        <color rgb="FFFF0000"/>
        <rFont val="Univers LT 55"/>
      </rPr>
      <t>Let op: 
het moet gaan om werkelijk gemaakte uren waarvoor uw vrijwilligers een onkostenvergoeding ontvangen</t>
    </r>
  </si>
  <si>
    <t xml:space="preserve">Projectbegroting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</si>
</sst>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quot;€&quot;\ * #,##0.00_ ;_ &quot;€&quot;\ * \-#,##0.00_ ;_ &quot;€&quot;\ * &quot;-&quot;??_ ;_ @_ "/>
  </numFmts>
  <fonts count="29">
    <font>
      <sz val="9"/>
      <color theme="1"/>
      <name val="Verdana"/>
      <family val="2"/>
    </font>
    <font>
      <sz val="10"/>
      <color theme="1"/>
      <name val="Arial"/>
      <family val="2"/>
    </font>
    <font>
      <sz val="10"/>
      <color theme="1"/>
      <name val="Arial"/>
      <family val="2"/>
    </font>
    <font>
      <sz val="10"/>
      <color theme="1"/>
      <name val="Arial"/>
      <family val="2"/>
    </font>
    <font>
      <sz val="9"/>
      <color theme="1"/>
      <name val="verdana"/>
      <family val="2"/>
    </font>
    <font>
      <sz val="10"/>
      <color theme="1"/>
      <name val="Arial"/>
      <family val="2"/>
    </font>
    <font>
      <sz val="9"/>
      <color theme="1"/>
      <name val="Calibri"/>
      <family val="2"/>
      <scheme val="minor"/>
    </font>
    <font>
      <b/>
      <sz val="14"/>
      <color theme="1"/>
      <name val="Calibri"/>
      <family val="2"/>
      <scheme val="minor"/>
    </font>
    <font>
      <b/>
      <sz val="9"/>
      <color theme="1"/>
      <name val="Calibri"/>
      <family val="2"/>
      <scheme val="minor"/>
    </font>
    <font>
      <b/>
      <sz val="10"/>
      <color theme="1"/>
      <name val="Calibri"/>
      <family val="2"/>
      <scheme val="minor"/>
    </font>
    <font>
      <sz val="10"/>
      <color theme="1"/>
      <name val="Calibri"/>
      <family val="2"/>
      <scheme val="minor"/>
    </font>
    <font>
      <b/>
      <sz val="10"/>
      <color rgb="FFFF0000"/>
      <name val="Calibri"/>
      <family val="2"/>
      <scheme val="minor"/>
    </font>
    <font>
      <b/>
      <sz val="12"/>
      <color theme="1"/>
      <name val="Calibri"/>
      <family val="2"/>
      <scheme val="minor"/>
    </font>
    <font>
      <b/>
      <sz val="10"/>
      <color rgb="FF0070C0"/>
      <name val="Calibri"/>
      <family val="2"/>
      <scheme val="minor"/>
    </font>
    <font>
      <b/>
      <sz val="10"/>
      <color rgb="FF00B050"/>
      <name val="Calibri"/>
      <family val="2"/>
      <scheme val="minor"/>
    </font>
    <font>
      <b/>
      <sz val="10"/>
      <color rgb="FFFFFF00"/>
      <name val="Calibri"/>
      <family val="2"/>
      <scheme val="minor"/>
    </font>
    <font>
      <b/>
      <sz val="9"/>
      <color rgb="FFFF0000"/>
      <name val="Calibri"/>
      <family val="2"/>
      <scheme val="minor"/>
    </font>
    <font>
      <sz val="9"/>
      <color rgb="FF006100"/>
      <name val="verdana"/>
      <family val="2"/>
    </font>
    <font>
      <b/>
      <sz val="10"/>
      <color rgb="FF006100"/>
      <name val="Calibri"/>
      <family val="2"/>
      <scheme val="minor"/>
    </font>
    <font>
      <b/>
      <sz val="16"/>
      <color rgb="FF0070C0"/>
      <name val="Calibri"/>
      <family val="2"/>
      <scheme val="minor"/>
    </font>
    <font>
      <b/>
      <sz val="10"/>
      <color rgb="FFFFFFFF"/>
      <name val="Calibri"/>
      <family val="2"/>
    </font>
    <font>
      <sz val="12"/>
      <color rgb="FFFF0000"/>
      <name val="Calibri"/>
      <family val="2"/>
      <scheme val="minor"/>
    </font>
    <font>
      <b/>
      <sz val="14"/>
      <color theme="1"/>
      <name val="Arial"/>
      <family val="2"/>
    </font>
    <font>
      <sz val="10"/>
      <color theme="0"/>
      <name val="Arial"/>
      <family val="2"/>
    </font>
    <font>
      <b/>
      <sz val="10"/>
      <color theme="1"/>
      <name val="Arial"/>
      <family val="2"/>
    </font>
    <font>
      <sz val="11"/>
      <color theme="1"/>
      <name val="Arial"/>
      <family val="2"/>
    </font>
    <font>
      <sz val="9"/>
      <color rgb="FF000000"/>
      <name val="Univers LT 55"/>
    </font>
    <font>
      <sz val="9"/>
      <color rgb="FFFF0000"/>
      <name val="Univers LT 55"/>
    </font>
    <font>
      <sz val="11"/>
      <color rgb="FFFF0000"/>
      <name val="Calibri"/>
      <family val="2"/>
    </font>
  </fonts>
  <fills count="17">
    <fill>
      <patternFill patternType="none"/>
    </fill>
    <fill>
      <patternFill patternType="gray125"/>
    </fill>
    <fill>
      <patternFill patternType="solid">
        <fgColor theme="4" tint="0.7999816888943144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rgb="FFC6EFCE"/>
      </patternFill>
    </fill>
    <fill>
      <patternFill patternType="solid">
        <fgColor rgb="FF4BACC6"/>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FFFCC"/>
      </patternFill>
    </fill>
    <fill>
      <patternFill patternType="solid">
        <fgColor theme="4" tint="0.39997558519241921"/>
        <bgColor indexed="65"/>
      </patternFill>
    </fill>
    <fill>
      <patternFill patternType="solid">
        <fgColor theme="3" tint="0.599963377788628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style="thin">
        <color rgb="FFB2B2B2"/>
      </top>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style="thin">
        <color rgb="FFB2B2B2"/>
      </left>
      <right/>
      <top style="thin">
        <color indexed="64"/>
      </top>
      <bottom style="thin">
        <color rgb="FFB2B2B2"/>
      </bottom>
      <diagonal/>
    </border>
    <border>
      <left/>
      <right/>
      <top style="thin">
        <color indexed="64"/>
      </top>
      <bottom style="thin">
        <color rgb="FFB2B2B2"/>
      </bottom>
      <diagonal/>
    </border>
    <border>
      <left/>
      <right style="thin">
        <color rgb="FFB2B2B2"/>
      </right>
      <top style="thin">
        <color indexed="64"/>
      </top>
      <bottom style="thin">
        <color rgb="FFB2B2B2"/>
      </bottom>
      <diagonal/>
    </border>
    <border>
      <left style="thin">
        <color indexed="64"/>
      </left>
      <right style="thin">
        <color rgb="FFB2B2B2"/>
      </right>
      <top style="thin">
        <color rgb="FFB2B2B2"/>
      </top>
      <bottom style="thin">
        <color rgb="FFB2B2B2"/>
      </bottom>
      <diagonal/>
    </border>
    <border>
      <left style="thin">
        <color indexed="64"/>
      </left>
      <right style="thin">
        <color rgb="FFB2B2B2"/>
      </right>
      <top/>
      <bottom style="thin">
        <color rgb="FFB2B2B2"/>
      </bottom>
      <diagonal/>
    </border>
    <border>
      <left style="thin">
        <color rgb="FFB2B2B2"/>
      </left>
      <right style="thin">
        <color rgb="FFB2B2B2"/>
      </right>
      <top/>
      <bottom style="thin">
        <color rgb="FFB2B2B2"/>
      </bottom>
      <diagonal/>
    </border>
    <border>
      <left style="thin">
        <color indexed="64"/>
      </left>
      <right style="thin">
        <color rgb="FFB2B2B2"/>
      </right>
      <top style="thin">
        <color indexed="64"/>
      </top>
      <bottom style="thin">
        <color indexed="64"/>
      </bottom>
      <diagonal/>
    </border>
    <border>
      <left style="thin">
        <color rgb="FFB2B2B2"/>
      </left>
      <right style="thin">
        <color rgb="FFB2B2B2"/>
      </right>
      <top style="thin">
        <color indexed="64"/>
      </top>
      <bottom style="thin">
        <color indexed="64"/>
      </bottom>
      <diagonal/>
    </border>
    <border>
      <left style="thin">
        <color rgb="FFB2B2B2"/>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
    <xf numFmtId="0" fontId="0" fillId="0" borderId="0"/>
    <xf numFmtId="44" fontId="4" fillId="0" borderId="0" applyFont="0" applyFill="0" applyBorder="0" applyAlignment="0" applyProtection="0"/>
    <xf numFmtId="9" fontId="4"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17" fillId="10"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10" applyNumberFormat="0" applyFont="0" applyAlignment="0" applyProtection="0"/>
    <xf numFmtId="0" fontId="23" fillId="15" borderId="0" applyNumberFormat="0" applyBorder="0" applyAlignment="0" applyProtection="0"/>
  </cellStyleXfs>
  <cellXfs count="153">
    <xf numFmtId="0" fontId="0" fillId="0" borderId="0" xfId="0"/>
    <xf numFmtId="0" fontId="6" fillId="0" borderId="0" xfId="0" applyFont="1"/>
    <xf numFmtId="0" fontId="7" fillId="0" borderId="0" xfId="0" applyFont="1"/>
    <xf numFmtId="0" fontId="6" fillId="0" borderId="0" xfId="0" applyFont="1" applyProtection="1">
      <protection hidden="1"/>
    </xf>
    <xf numFmtId="0" fontId="9" fillId="0" borderId="0" xfId="0" applyFont="1"/>
    <xf numFmtId="0" fontId="6" fillId="5" borderId="1" xfId="0" applyFont="1" applyFill="1" applyBorder="1" applyAlignment="1">
      <alignment vertical="top" wrapText="1"/>
    </xf>
    <xf numFmtId="0" fontId="6" fillId="5" borderId="1" xfId="0" applyFont="1" applyFill="1" applyBorder="1" applyAlignment="1">
      <alignment horizontal="left" vertical="top" wrapText="1"/>
    </xf>
    <xf numFmtId="0" fontId="10" fillId="0" borderId="0" xfId="0" applyFont="1" applyProtection="1">
      <protection hidden="1"/>
    </xf>
    <xf numFmtId="44" fontId="8" fillId="2" borderId="1" xfId="1" applyFont="1" applyFill="1" applyBorder="1" applyProtection="1">
      <protection hidden="1"/>
    </xf>
    <xf numFmtId="44" fontId="8" fillId="6" borderId="1" xfId="0" applyNumberFormat="1" applyFont="1" applyFill="1" applyBorder="1" applyProtection="1">
      <protection hidden="1"/>
    </xf>
    <xf numFmtId="0" fontId="13" fillId="9" borderId="1" xfId="0" applyFont="1" applyFill="1" applyBorder="1" applyAlignment="1">
      <alignment vertical="top"/>
    </xf>
    <xf numFmtId="0" fontId="14" fillId="9" borderId="1" xfId="0" applyFont="1" applyFill="1" applyBorder="1" applyAlignment="1">
      <alignment vertical="top" wrapText="1"/>
    </xf>
    <xf numFmtId="0" fontId="15" fillId="9" borderId="1" xfId="0" applyFont="1" applyFill="1" applyBorder="1" applyAlignment="1">
      <alignment vertical="top"/>
    </xf>
    <xf numFmtId="9" fontId="10" fillId="0" borderId="0" xfId="2" applyFont="1" applyFill="1" applyBorder="1" applyProtection="1">
      <protection hidden="1"/>
    </xf>
    <xf numFmtId="0" fontId="10" fillId="0" borderId="0" xfId="0" applyFont="1" applyFill="1" applyProtection="1">
      <protection hidden="1"/>
    </xf>
    <xf numFmtId="0" fontId="10" fillId="0" borderId="0" xfId="0" applyFont="1" applyBorder="1" applyProtection="1">
      <protection hidden="1"/>
    </xf>
    <xf numFmtId="0" fontId="10" fillId="0" borderId="0" xfId="0" applyFont="1" applyFill="1" applyBorder="1" applyProtection="1">
      <protection hidden="1"/>
    </xf>
    <xf numFmtId="0" fontId="9" fillId="0" borderId="1" xfId="0" applyFont="1" applyBorder="1" applyProtection="1">
      <protection hidden="1"/>
    </xf>
    <xf numFmtId="0" fontId="7" fillId="0" borderId="0" xfId="0" applyFont="1" applyProtection="1">
      <protection hidden="1"/>
    </xf>
    <xf numFmtId="0" fontId="9" fillId="0" borderId="0" xfId="0" applyFont="1" applyBorder="1" applyProtection="1">
      <protection hidden="1"/>
    </xf>
    <xf numFmtId="0" fontId="10" fillId="0" borderId="0" xfId="0" applyFont="1" applyBorder="1" applyAlignment="1" applyProtection="1">
      <alignment horizontal="right"/>
      <protection hidden="1"/>
    </xf>
    <xf numFmtId="44" fontId="9" fillId="3" borderId="5" xfId="1" applyFont="1" applyFill="1" applyBorder="1" applyProtection="1">
      <protection hidden="1"/>
    </xf>
    <xf numFmtId="44" fontId="9" fillId="0" borderId="0" xfId="1" applyFont="1" applyBorder="1" applyAlignment="1" applyProtection="1">
      <alignment wrapText="1"/>
      <protection hidden="1"/>
    </xf>
    <xf numFmtId="0" fontId="9" fillId="0" borderId="0" xfId="0" applyFont="1" applyFill="1" applyBorder="1" applyProtection="1">
      <protection hidden="1"/>
    </xf>
    <xf numFmtId="44" fontId="9" fillId="0" borderId="0" xfId="1" applyFont="1" applyFill="1" applyBorder="1" applyAlignment="1" applyProtection="1">
      <alignment wrapText="1"/>
      <protection hidden="1"/>
    </xf>
    <xf numFmtId="0" fontId="19" fillId="0" borderId="0" xfId="0" applyFont="1"/>
    <xf numFmtId="44" fontId="10" fillId="4" borderId="1" xfId="1" applyFont="1" applyFill="1" applyBorder="1" applyProtection="1">
      <protection locked="0"/>
    </xf>
    <xf numFmtId="10" fontId="6" fillId="0" borderId="0" xfId="2" applyNumberFormat="1" applyFont="1" applyProtection="1">
      <protection hidden="1"/>
    </xf>
    <xf numFmtId="44" fontId="10" fillId="0" borderId="0" xfId="0" applyNumberFormat="1" applyFont="1" applyProtection="1">
      <protection hidden="1"/>
    </xf>
    <xf numFmtId="0" fontId="12" fillId="0" borderId="0" xfId="0" applyFont="1" applyProtection="1">
      <protection hidden="1"/>
    </xf>
    <xf numFmtId="0" fontId="6" fillId="14" borderId="10" xfId="9" applyFont="1" applyAlignment="1" applyProtection="1">
      <alignment horizontal="left" vertical="top"/>
      <protection locked="0"/>
    </xf>
    <xf numFmtId="0" fontId="16" fillId="14" borderId="10" xfId="9" applyFont="1" applyAlignment="1" applyProtection="1">
      <alignment horizontal="left" vertical="top"/>
      <protection locked="0"/>
    </xf>
    <xf numFmtId="0" fontId="6" fillId="14" borderId="11" xfId="9" applyFont="1" applyBorder="1" applyAlignment="1" applyProtection="1">
      <alignment horizontal="left" vertical="top"/>
      <protection locked="0"/>
    </xf>
    <xf numFmtId="44" fontId="6" fillId="14" borderId="10" xfId="9" applyNumberFormat="1" applyFont="1" applyProtection="1">
      <protection locked="0"/>
    </xf>
    <xf numFmtId="0" fontId="6" fillId="14" borderId="10" xfId="9" applyNumberFormat="1" applyFont="1" applyAlignment="1" applyProtection="1">
      <alignment wrapText="1"/>
      <protection locked="0"/>
    </xf>
    <xf numFmtId="0" fontId="9" fillId="8" borderId="1" xfId="0" applyFont="1" applyFill="1" applyBorder="1" applyProtection="1">
      <protection hidden="1"/>
    </xf>
    <xf numFmtId="44" fontId="3" fillId="13" borderId="1" xfId="8" applyNumberFormat="1" applyBorder="1" applyAlignment="1" applyProtection="1">
      <alignment wrapText="1"/>
      <protection hidden="1"/>
    </xf>
    <xf numFmtId="0" fontId="3" fillId="13" borderId="1" xfId="8" applyBorder="1" applyProtection="1">
      <protection hidden="1"/>
    </xf>
    <xf numFmtId="0" fontId="6" fillId="14" borderId="12" xfId="9" applyFont="1" applyBorder="1" applyAlignment="1" applyProtection="1">
      <alignment vertical="top" wrapText="1" shrinkToFit="1"/>
      <protection locked="0"/>
    </xf>
    <xf numFmtId="0" fontId="6" fillId="14" borderId="13" xfId="9" applyFont="1" applyBorder="1" applyAlignment="1" applyProtection="1">
      <alignment vertical="top" wrapText="1" shrinkToFit="1"/>
      <protection locked="0"/>
    </xf>
    <xf numFmtId="0" fontId="6" fillId="14" borderId="14" xfId="9" applyFont="1" applyBorder="1" applyAlignment="1" applyProtection="1">
      <alignment vertical="top" wrapText="1" shrinkToFit="1"/>
      <protection locked="0"/>
    </xf>
    <xf numFmtId="0" fontId="9" fillId="0" borderId="0" xfId="0" applyFont="1" applyAlignment="1">
      <alignment wrapText="1"/>
    </xf>
    <xf numFmtId="0" fontId="6" fillId="14" borderId="15" xfId="9" applyFont="1" applyBorder="1" applyAlignment="1" applyProtection="1">
      <alignment vertical="top" wrapText="1" shrinkToFit="1"/>
      <protection locked="0"/>
    </xf>
    <xf numFmtId="0" fontId="6" fillId="14" borderId="16" xfId="9" applyFont="1" applyBorder="1" applyAlignment="1" applyProtection="1">
      <alignment vertical="top" wrapText="1" shrinkToFit="1"/>
      <protection locked="0"/>
    </xf>
    <xf numFmtId="0" fontId="6" fillId="14" borderId="17" xfId="9" applyFont="1" applyBorder="1" applyAlignment="1" applyProtection="1">
      <alignment vertical="top" wrapText="1" shrinkToFit="1"/>
      <protection locked="0"/>
    </xf>
    <xf numFmtId="0" fontId="0" fillId="0" borderId="0" xfId="0"/>
    <xf numFmtId="44" fontId="9" fillId="8" borderId="1" xfId="0" applyNumberFormat="1" applyFont="1" applyFill="1" applyBorder="1" applyProtection="1">
      <protection hidden="1"/>
    </xf>
    <xf numFmtId="0" fontId="9" fillId="0" borderId="9" xfId="0" applyFont="1" applyBorder="1" applyAlignment="1" applyProtection="1">
      <alignment horizontal="right"/>
      <protection hidden="1"/>
    </xf>
    <xf numFmtId="0" fontId="18" fillId="10" borderId="1" xfId="6" applyFont="1" applyBorder="1" applyProtection="1">
      <protection hidden="1"/>
    </xf>
    <xf numFmtId="0" fontId="2" fillId="12" borderId="1" xfId="7" applyFont="1" applyBorder="1" applyProtection="1">
      <protection hidden="1"/>
    </xf>
    <xf numFmtId="0" fontId="2" fillId="13" borderId="1" xfId="8" applyFont="1" applyBorder="1" applyProtection="1">
      <protection hidden="1"/>
    </xf>
    <xf numFmtId="0" fontId="5" fillId="0" borderId="2" xfId="3" applyBorder="1"/>
    <xf numFmtId="0" fontId="5" fillId="0" borderId="0" xfId="3" applyBorder="1"/>
    <xf numFmtId="0" fontId="10" fillId="14" borderId="18" xfId="9" applyFont="1" applyBorder="1" applyProtection="1">
      <protection locked="0"/>
    </xf>
    <xf numFmtId="44" fontId="10" fillId="14" borderId="10" xfId="9" applyNumberFormat="1" applyFont="1" applyBorder="1" applyAlignment="1" applyProtection="1">
      <alignment wrapText="1"/>
      <protection locked="0"/>
    </xf>
    <xf numFmtId="0" fontId="10" fillId="14" borderId="19" xfId="9" applyFont="1" applyBorder="1" applyProtection="1">
      <protection locked="0"/>
    </xf>
    <xf numFmtId="0" fontId="22" fillId="13" borderId="1" xfId="8" applyFont="1" applyBorder="1" applyAlignment="1" applyProtection="1">
      <alignment horizontal="center"/>
      <protection hidden="1"/>
    </xf>
    <xf numFmtId="44" fontId="9" fillId="0" borderId="0" xfId="0" applyNumberFormat="1" applyFont="1" applyBorder="1" applyProtection="1">
      <protection hidden="1"/>
    </xf>
    <xf numFmtId="44" fontId="1" fillId="13" borderId="1" xfId="8" applyNumberFormat="1" applyFont="1" applyBorder="1" applyAlignment="1" applyProtection="1">
      <alignment wrapText="1"/>
      <protection hidden="1"/>
    </xf>
    <xf numFmtId="0" fontId="1" fillId="13" borderId="1" xfId="8" applyFont="1" applyBorder="1" applyProtection="1">
      <protection hidden="1"/>
    </xf>
    <xf numFmtId="0" fontId="9" fillId="7" borderId="6" xfId="0" applyFont="1" applyFill="1" applyBorder="1" applyAlignment="1" applyProtection="1">
      <alignment vertical="center"/>
      <protection hidden="1"/>
    </xf>
    <xf numFmtId="44" fontId="10" fillId="14" borderId="20" xfId="9" applyNumberFormat="1" applyFont="1" applyBorder="1" applyAlignment="1" applyProtection="1">
      <alignment wrapText="1"/>
      <protection locked="0"/>
    </xf>
    <xf numFmtId="0" fontId="23" fillId="16" borderId="1" xfId="10" applyFill="1" applyBorder="1" applyProtection="1">
      <protection hidden="1"/>
    </xf>
    <xf numFmtId="44" fontId="23" fillId="16" borderId="1" xfId="10" applyNumberFormat="1" applyFill="1" applyBorder="1" applyAlignment="1" applyProtection="1">
      <alignment wrapText="1"/>
      <protection hidden="1"/>
    </xf>
    <xf numFmtId="0" fontId="9" fillId="7" borderId="1" xfId="0" applyFont="1" applyFill="1" applyBorder="1" applyAlignment="1" applyProtection="1">
      <alignment vertical="center" wrapText="1"/>
      <protection hidden="1"/>
    </xf>
    <xf numFmtId="0" fontId="9" fillId="6" borderId="1" xfId="0" applyFont="1" applyFill="1" applyBorder="1" applyAlignment="1" applyProtection="1">
      <alignment vertical="top"/>
    </xf>
    <xf numFmtId="0" fontId="9" fillId="6" borderId="1" xfId="0" applyFont="1" applyFill="1" applyBorder="1" applyAlignment="1" applyProtection="1">
      <alignment horizontal="center" vertical="top"/>
    </xf>
    <xf numFmtId="0" fontId="9" fillId="6" borderId="1" xfId="0" applyFont="1" applyFill="1" applyBorder="1" applyAlignment="1" applyProtection="1">
      <alignment vertical="top" wrapText="1"/>
    </xf>
    <xf numFmtId="0" fontId="10" fillId="6" borderId="1" xfId="0" applyFont="1" applyFill="1" applyBorder="1" applyAlignment="1" applyProtection="1">
      <alignment vertical="top" wrapText="1"/>
    </xf>
    <xf numFmtId="0" fontId="6" fillId="2" borderId="1" xfId="0" applyFont="1" applyFill="1" applyBorder="1" applyProtection="1"/>
    <xf numFmtId="0" fontId="6" fillId="2" borderId="1" xfId="0" applyFont="1" applyFill="1" applyBorder="1" applyAlignment="1" applyProtection="1">
      <alignment horizontal="center" vertical="center"/>
    </xf>
    <xf numFmtId="44" fontId="6" fillId="2" borderId="1" xfId="1" applyNumberFormat="1" applyFont="1" applyFill="1" applyBorder="1" applyProtection="1"/>
    <xf numFmtId="0" fontId="6" fillId="2" borderId="1" xfId="0" applyFont="1" applyFill="1" applyBorder="1" applyAlignment="1" applyProtection="1">
      <alignment horizontal="left" vertical="center"/>
    </xf>
    <xf numFmtId="0" fontId="8" fillId="6" borderId="1" xfId="0" applyFont="1" applyFill="1" applyBorder="1" applyProtection="1"/>
    <xf numFmtId="44" fontId="8" fillId="2" borderId="1" xfId="1" applyFont="1" applyFill="1" applyBorder="1" applyProtection="1"/>
    <xf numFmtId="44" fontId="8" fillId="6" borderId="1" xfId="0" applyNumberFormat="1" applyFont="1" applyFill="1" applyBorder="1" applyProtection="1"/>
    <xf numFmtId="0" fontId="9" fillId="6" borderId="1" xfId="3" applyFont="1" applyFill="1" applyBorder="1" applyAlignment="1" applyProtection="1">
      <alignment vertical="top" wrapText="1"/>
    </xf>
    <xf numFmtId="0" fontId="9" fillId="6" borderId="6" xfId="3" applyFont="1" applyFill="1" applyBorder="1" applyAlignment="1" applyProtection="1">
      <alignment horizontal="center" vertical="top" wrapText="1"/>
    </xf>
    <xf numFmtId="0" fontId="6" fillId="12" borderId="10" xfId="7" applyFont="1" applyBorder="1" applyAlignment="1" applyProtection="1">
      <alignment horizontal="center" vertical="center"/>
    </xf>
    <xf numFmtId="44" fontId="6" fillId="2" borderId="1" xfId="0" applyNumberFormat="1" applyFont="1" applyFill="1" applyBorder="1" applyProtection="1"/>
    <xf numFmtId="0" fontId="6" fillId="14" borderId="10" xfId="9" applyFont="1" applyProtection="1">
      <protection locked="0"/>
    </xf>
    <xf numFmtId="9" fontId="3" fillId="12" borderId="1" xfId="7" applyNumberFormat="1" applyBorder="1" applyProtection="1">
      <protection locked="0"/>
    </xf>
    <xf numFmtId="44" fontId="8" fillId="2" borderId="1" xfId="1" applyFont="1" applyFill="1" applyBorder="1" applyProtection="1">
      <protection locked="0"/>
    </xf>
    <xf numFmtId="0" fontId="9" fillId="6" borderId="3" xfId="0" applyFont="1" applyFill="1" applyBorder="1" applyProtection="1"/>
    <xf numFmtId="0" fontId="9" fillId="6" borderId="4" xfId="0" applyFont="1" applyFill="1" applyBorder="1" applyProtection="1"/>
    <xf numFmtId="0" fontId="9" fillId="6" borderId="5" xfId="0" applyFont="1" applyFill="1" applyBorder="1" applyProtection="1"/>
    <xf numFmtId="0" fontId="9" fillId="6" borderId="4" xfId="0" applyFont="1" applyFill="1" applyBorder="1" applyAlignment="1" applyProtection="1">
      <alignment horizontal="right"/>
    </xf>
    <xf numFmtId="0" fontId="9" fillId="6" borderId="3" xfId="0" applyFont="1" applyFill="1" applyBorder="1" applyAlignment="1" applyProtection="1">
      <alignment horizontal="right"/>
    </xf>
    <xf numFmtId="0" fontId="3" fillId="12" borderId="10" xfId="7" applyBorder="1" applyAlignment="1" applyProtection="1">
      <alignment horizontal="left" vertical="top"/>
    </xf>
    <xf numFmtId="44" fontId="10" fillId="14" borderId="1" xfId="9" applyNumberFormat="1" applyFont="1" applyBorder="1" applyProtection="1">
      <protection locked="0"/>
    </xf>
    <xf numFmtId="44" fontId="3" fillId="14" borderId="10" xfId="9" applyNumberFormat="1" applyFont="1" applyProtection="1">
      <protection locked="0"/>
    </xf>
    <xf numFmtId="0" fontId="9" fillId="0" borderId="0" xfId="0" applyFont="1" applyBorder="1" applyAlignment="1" applyProtection="1">
      <alignment vertical="top" wrapText="1"/>
      <protection hidden="1"/>
    </xf>
    <xf numFmtId="4" fontId="8" fillId="6" borderId="1" xfId="0" applyNumberFormat="1" applyFont="1" applyFill="1" applyBorder="1" applyProtection="1"/>
    <xf numFmtId="4" fontId="8" fillId="6" borderId="1" xfId="0" applyNumberFormat="1" applyFont="1" applyFill="1" applyBorder="1" applyProtection="1">
      <protection hidden="1"/>
    </xf>
    <xf numFmtId="0" fontId="5" fillId="0" borderId="0" xfId="3"/>
    <xf numFmtId="0" fontId="25" fillId="0" borderId="0" xfId="0" applyFont="1"/>
    <xf numFmtId="0" fontId="26" fillId="0" borderId="0" xfId="0" applyFont="1" applyBorder="1" applyAlignment="1">
      <alignment vertical="top" wrapText="1"/>
    </xf>
    <xf numFmtId="2" fontId="20" fillId="11" borderId="2" xfId="0" applyNumberFormat="1" applyFont="1" applyFill="1" applyBorder="1" applyAlignment="1" applyProtection="1">
      <alignment vertical="center" wrapText="1"/>
      <protection locked="0"/>
    </xf>
    <xf numFmtId="2" fontId="20" fillId="11" borderId="26" xfId="0" applyNumberFormat="1" applyFont="1" applyFill="1" applyBorder="1" applyAlignment="1" applyProtection="1">
      <alignment vertical="center" wrapText="1"/>
      <protection locked="0"/>
    </xf>
    <xf numFmtId="2" fontId="20" fillId="11" borderId="9" xfId="0" applyNumberFormat="1" applyFont="1" applyFill="1" applyBorder="1" applyAlignment="1" applyProtection="1">
      <alignment vertical="center" wrapText="1"/>
      <protection locked="0"/>
    </xf>
    <xf numFmtId="2" fontId="20" fillId="11" borderId="27" xfId="0" applyNumberFormat="1" applyFont="1" applyFill="1" applyBorder="1" applyAlignment="1" applyProtection="1">
      <alignment vertical="center" wrapText="1"/>
      <protection locked="0"/>
    </xf>
    <xf numFmtId="0" fontId="9" fillId="6" borderId="6" xfId="3" applyFont="1" applyFill="1" applyBorder="1" applyAlignment="1" applyProtection="1">
      <alignment horizontal="center" vertical="top" wrapText="1"/>
    </xf>
    <xf numFmtId="0" fontId="9" fillId="6" borderId="7" xfId="3" applyFont="1" applyFill="1" applyBorder="1" applyAlignment="1" applyProtection="1">
      <alignment horizontal="center" vertical="top" wrapText="1"/>
    </xf>
    <xf numFmtId="0" fontId="9" fillId="6" borderId="8" xfId="3" applyFont="1" applyFill="1" applyBorder="1" applyAlignment="1" applyProtection="1">
      <alignment horizontal="center" vertical="top" wrapText="1"/>
    </xf>
    <xf numFmtId="0" fontId="22" fillId="13" borderId="6" xfId="8" applyFont="1" applyBorder="1" applyAlignment="1" applyProtection="1">
      <alignment horizontal="center"/>
    </xf>
    <xf numFmtId="0" fontId="22" fillId="13" borderId="7" xfId="8" applyFont="1" applyBorder="1" applyAlignment="1" applyProtection="1">
      <alignment horizontal="center"/>
    </xf>
    <xf numFmtId="0" fontId="22" fillId="13" borderId="8" xfId="8" applyFont="1" applyBorder="1" applyAlignment="1" applyProtection="1">
      <alignment horizontal="center"/>
    </xf>
    <xf numFmtId="0" fontId="0" fillId="0" borderId="0" xfId="0"/>
    <xf numFmtId="0" fontId="9" fillId="13" borderId="6" xfId="8" applyFont="1" applyBorder="1" applyAlignment="1" applyProtection="1">
      <alignment horizontal="center" vertical="top" wrapText="1"/>
    </xf>
    <xf numFmtId="0" fontId="9" fillId="13" borderId="7" xfId="8" applyFont="1" applyBorder="1" applyAlignment="1" applyProtection="1">
      <alignment horizontal="center" vertical="top" wrapText="1"/>
    </xf>
    <xf numFmtId="0" fontId="9" fillId="13" borderId="8" xfId="8" applyFont="1" applyBorder="1" applyAlignment="1" applyProtection="1">
      <alignment horizontal="center" vertical="top" wrapText="1"/>
    </xf>
    <xf numFmtId="0" fontId="24" fillId="14" borderId="20" xfId="9" applyFont="1" applyBorder="1" applyAlignment="1" applyProtection="1">
      <alignment horizontal="center" vertical="top" wrapText="1"/>
      <protection locked="0"/>
    </xf>
    <xf numFmtId="0" fontId="24" fillId="14" borderId="10" xfId="9" applyFont="1" applyAlignment="1" applyProtection="1">
      <alignment horizontal="center" vertical="top" wrapText="1"/>
      <protection locked="0"/>
    </xf>
    <xf numFmtId="0" fontId="24" fillId="14" borderId="11" xfId="9" applyFont="1" applyBorder="1" applyAlignment="1" applyProtection="1">
      <alignment horizontal="center" vertical="top" wrapText="1"/>
      <protection locked="0"/>
    </xf>
    <xf numFmtId="0" fontId="3" fillId="13" borderId="21" xfId="8" applyBorder="1" applyAlignment="1" applyProtection="1">
      <alignment horizontal="center" vertical="top" wrapText="1"/>
    </xf>
    <xf numFmtId="0" fontId="3" fillId="13" borderId="22" xfId="8" applyBorder="1" applyAlignment="1" applyProtection="1">
      <alignment horizontal="center" vertical="top" wrapText="1"/>
    </xf>
    <xf numFmtId="0" fontId="3" fillId="13" borderId="23" xfId="8" applyBorder="1" applyAlignment="1" applyProtection="1">
      <alignment horizontal="center" vertical="top" wrapText="1"/>
    </xf>
    <xf numFmtId="0" fontId="26" fillId="0" borderId="24" xfId="0" applyFont="1" applyBorder="1" applyAlignment="1">
      <alignment horizontal="left" vertical="top" wrapText="1"/>
    </xf>
    <xf numFmtId="0" fontId="26" fillId="0" borderId="25" xfId="0" applyFont="1" applyBorder="1" applyAlignment="1">
      <alignment horizontal="left" vertical="top" wrapText="1"/>
    </xf>
    <xf numFmtId="0" fontId="26" fillId="0" borderId="2" xfId="0" applyFont="1" applyBorder="1" applyAlignment="1">
      <alignment horizontal="left" vertical="top" wrapText="1"/>
    </xf>
    <xf numFmtId="0" fontId="26" fillId="0" borderId="9" xfId="0" applyFont="1" applyBorder="1" applyAlignment="1">
      <alignment horizontal="left" vertical="top" wrapText="1"/>
    </xf>
    <xf numFmtId="0" fontId="26" fillId="0" borderId="26" xfId="0" applyFont="1" applyBorder="1" applyAlignment="1">
      <alignment horizontal="left" vertical="top" wrapText="1"/>
    </xf>
    <xf numFmtId="0" fontId="26" fillId="0" borderId="27" xfId="0" applyFont="1" applyBorder="1" applyAlignment="1">
      <alignment horizontal="left" vertical="top" wrapText="1"/>
    </xf>
    <xf numFmtId="2" fontId="20" fillId="11" borderId="24" xfId="0" applyNumberFormat="1" applyFont="1" applyFill="1" applyBorder="1" applyAlignment="1" applyProtection="1">
      <alignment horizontal="center" vertical="center" wrapText="1"/>
      <protection locked="0"/>
    </xf>
    <xf numFmtId="2" fontId="20" fillId="11" borderId="25" xfId="0" applyNumberFormat="1" applyFont="1" applyFill="1" applyBorder="1" applyAlignment="1" applyProtection="1">
      <alignment horizontal="center" vertical="center" wrapText="1"/>
      <protection locked="0"/>
    </xf>
    <xf numFmtId="0" fontId="21" fillId="0" borderId="24" xfId="0" applyFont="1" applyBorder="1" applyAlignment="1" applyProtection="1">
      <alignment horizontal="center" wrapText="1"/>
      <protection hidden="1"/>
    </xf>
    <xf numFmtId="0" fontId="21" fillId="0" borderId="25" xfId="0" applyFont="1" applyBorder="1" applyAlignment="1" applyProtection="1">
      <alignment horizontal="center" wrapText="1"/>
      <protection hidden="1"/>
    </xf>
    <xf numFmtId="0" fontId="21" fillId="0" borderId="2" xfId="0" applyFont="1" applyBorder="1" applyAlignment="1" applyProtection="1">
      <alignment horizontal="center" wrapText="1"/>
      <protection hidden="1"/>
    </xf>
    <xf numFmtId="0" fontId="21" fillId="0" borderId="9" xfId="0" applyFont="1" applyBorder="1" applyAlignment="1" applyProtection="1">
      <alignment horizontal="center" wrapText="1"/>
      <protection hidden="1"/>
    </xf>
    <xf numFmtId="0" fontId="21" fillId="0" borderId="26" xfId="0" applyFont="1" applyBorder="1" applyAlignment="1" applyProtection="1">
      <alignment horizontal="center" wrapText="1"/>
      <protection hidden="1"/>
    </xf>
    <xf numFmtId="0" fontId="21" fillId="0" borderId="27" xfId="0" applyFont="1" applyBorder="1" applyAlignment="1" applyProtection="1">
      <alignment horizontal="center" wrapText="1"/>
      <protection hidden="1"/>
    </xf>
    <xf numFmtId="0" fontId="21" fillId="0" borderId="6" xfId="0" applyFont="1" applyBorder="1" applyAlignment="1" applyProtection="1">
      <alignment horizontal="center" vertical="center" wrapText="1"/>
      <protection locked="0" hidden="1"/>
    </xf>
    <xf numFmtId="0" fontId="21" fillId="0" borderId="7" xfId="0" applyFont="1" applyBorder="1" applyAlignment="1" applyProtection="1">
      <alignment horizontal="center" vertical="center" wrapText="1"/>
      <protection locked="0" hidden="1"/>
    </xf>
    <xf numFmtId="0" fontId="21" fillId="0" borderId="8" xfId="0" applyFont="1" applyBorder="1" applyAlignment="1" applyProtection="1">
      <alignment horizontal="center" vertical="center" wrapText="1"/>
      <protection locked="0" hidden="1"/>
    </xf>
    <xf numFmtId="0" fontId="20" fillId="11" borderId="26" xfId="0" applyFont="1" applyFill="1" applyBorder="1" applyAlignment="1" applyProtection="1">
      <alignment horizontal="center" vertical="center" wrapText="1"/>
      <protection locked="0"/>
    </xf>
    <xf numFmtId="0" fontId="20" fillId="11" borderId="27" xfId="0" applyFont="1" applyFill="1" applyBorder="1" applyAlignment="1" applyProtection="1">
      <alignment horizontal="center" vertical="center" wrapText="1"/>
      <protection locked="0"/>
    </xf>
    <xf numFmtId="0" fontId="6" fillId="0" borderId="26" xfId="0" applyFont="1" applyBorder="1" applyAlignment="1" applyProtection="1">
      <alignment horizontal="center" vertical="center"/>
      <protection locked="0" hidden="1"/>
    </xf>
    <xf numFmtId="0" fontId="6" fillId="0" borderId="27" xfId="0" applyFont="1" applyBorder="1" applyAlignment="1" applyProtection="1">
      <alignment horizontal="center" vertical="center"/>
      <protection locked="0" hidden="1"/>
    </xf>
    <xf numFmtId="0" fontId="20" fillId="11" borderId="2" xfId="0" applyFont="1" applyFill="1" applyBorder="1" applyAlignment="1" applyProtection="1">
      <alignment horizontal="center" vertical="center" wrapText="1"/>
      <protection locked="0"/>
    </xf>
    <xf numFmtId="0" fontId="20" fillId="11" borderId="9" xfId="0" applyFont="1" applyFill="1" applyBorder="1" applyAlignment="1" applyProtection="1">
      <alignment horizontal="center" vertical="center" wrapText="1"/>
      <protection locked="0"/>
    </xf>
    <xf numFmtId="0" fontId="21" fillId="0" borderId="6" xfId="0" applyFont="1" applyBorder="1" applyAlignment="1" applyProtection="1">
      <alignment horizontal="center"/>
      <protection locked="0" hidden="1"/>
    </xf>
    <xf numFmtId="0" fontId="21" fillId="0" borderId="8" xfId="0" applyFont="1" applyBorder="1" applyAlignment="1" applyProtection="1">
      <alignment horizontal="center"/>
      <protection locked="0" hidden="1"/>
    </xf>
    <xf numFmtId="0" fontId="6" fillId="0" borderId="24" xfId="0" applyFont="1" applyBorder="1" applyAlignment="1" applyProtection="1">
      <alignment horizontal="center" vertical="center"/>
      <protection locked="0" hidden="1"/>
    </xf>
    <xf numFmtId="0" fontId="6" fillId="0" borderId="25" xfId="0" applyFont="1" applyBorder="1" applyAlignment="1" applyProtection="1">
      <alignment horizontal="center" vertical="center"/>
      <protection locked="0" hidden="1"/>
    </xf>
    <xf numFmtId="0" fontId="6" fillId="0" borderId="2" xfId="0" applyFont="1" applyBorder="1" applyAlignment="1" applyProtection="1">
      <alignment horizontal="center" vertical="center"/>
      <protection locked="0" hidden="1"/>
    </xf>
    <xf numFmtId="0" fontId="6" fillId="0" borderId="9" xfId="0" applyFont="1" applyBorder="1" applyAlignment="1" applyProtection="1">
      <alignment horizontal="center" vertical="center"/>
      <protection locked="0" hidden="1"/>
    </xf>
    <xf numFmtId="0" fontId="28" fillId="0" borderId="6" xfId="0" applyFont="1" applyFill="1" applyBorder="1" applyAlignment="1" applyProtection="1">
      <alignment horizontal="center" vertical="center" wrapText="1"/>
      <protection locked="0"/>
    </xf>
    <xf numFmtId="0" fontId="28" fillId="0" borderId="8" xfId="0" applyFont="1" applyFill="1" applyBorder="1" applyAlignment="1" applyProtection="1">
      <alignment horizontal="center" vertical="center" wrapText="1"/>
      <protection locked="0"/>
    </xf>
    <xf numFmtId="0" fontId="20" fillId="11" borderId="24" xfId="0" applyFont="1" applyFill="1" applyBorder="1" applyAlignment="1" applyProtection="1">
      <alignment horizontal="center" vertical="center" wrapText="1"/>
      <protection locked="0"/>
    </xf>
    <xf numFmtId="0" fontId="20" fillId="11" borderId="25" xfId="0" applyFont="1" applyFill="1" applyBorder="1" applyAlignment="1" applyProtection="1">
      <alignment horizontal="center" vertical="center" wrapText="1"/>
      <protection locked="0"/>
    </xf>
    <xf numFmtId="0" fontId="22" fillId="16" borderId="6" xfId="8" applyFont="1" applyFill="1" applyBorder="1" applyAlignment="1" applyProtection="1">
      <alignment horizontal="center"/>
      <protection hidden="1"/>
    </xf>
    <xf numFmtId="0" fontId="22" fillId="16" borderId="7" xfId="8" applyFont="1" applyFill="1" applyBorder="1" applyAlignment="1" applyProtection="1">
      <alignment horizontal="center"/>
      <protection hidden="1"/>
    </xf>
    <xf numFmtId="0" fontId="10" fillId="0" borderId="0" xfId="0" applyFont="1" applyBorder="1" applyAlignment="1" applyProtection="1">
      <alignment horizontal="center" vertical="center" wrapText="1"/>
      <protection hidden="1"/>
    </xf>
  </cellXfs>
  <cellStyles count="11">
    <cellStyle name="20% - Accent1" xfId="7" builtinId="30"/>
    <cellStyle name="40% - Accent1" xfId="8" builtinId="31"/>
    <cellStyle name="60% - Accent1" xfId="10" builtinId="32"/>
    <cellStyle name="Goed" xfId="6" builtinId="26"/>
    <cellStyle name="Notitie" xfId="9" builtinId="10"/>
    <cellStyle name="Procent" xfId="2" builtinId="5"/>
    <cellStyle name="Procent 2" xfId="5"/>
    <cellStyle name="Standaard" xfId="0" builtinId="0"/>
    <cellStyle name="Standaard 2" xfId="3"/>
    <cellStyle name="Valuta" xfId="1" builtinId="4"/>
    <cellStyle name="Valuta 2" xfId="4"/>
  </cellStyles>
  <dxfs count="7">
    <dxf>
      <font>
        <b/>
        <i val="0"/>
        <color rgb="FF960000"/>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C7CE"/>
      <color rgb="FF960000"/>
      <color rgb="FFB6DF89"/>
      <color rgb="FFFEAE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C16"/>
  <sheetViews>
    <sheetView tabSelected="1" workbookViewId="0">
      <selection activeCell="A5" sqref="A5"/>
    </sheetView>
  </sheetViews>
  <sheetFormatPr defaultRowHeight="11.25"/>
  <cols>
    <col min="1" max="1" width="18.25" customWidth="1"/>
    <col min="2" max="2" width="128.625" customWidth="1"/>
  </cols>
  <sheetData>
    <row r="1" spans="1:3" ht="21">
      <c r="A1" s="1"/>
      <c r="B1" s="25" t="s">
        <v>8</v>
      </c>
      <c r="C1" s="1"/>
    </row>
    <row r="2" spans="1:3" ht="119.25" customHeight="1">
      <c r="A2" s="10" t="s">
        <v>13</v>
      </c>
      <c r="B2" s="5" t="s">
        <v>56</v>
      </c>
      <c r="C2" s="1"/>
    </row>
    <row r="3" spans="1:3" ht="124.5" customHeight="1">
      <c r="A3" s="11" t="s">
        <v>77</v>
      </c>
      <c r="B3" s="6" t="s">
        <v>65</v>
      </c>
      <c r="C3" s="1"/>
    </row>
    <row r="4" spans="1:3" ht="130.5" customHeight="1">
      <c r="A4" s="12" t="s">
        <v>14</v>
      </c>
      <c r="B4" s="6" t="s">
        <v>66</v>
      </c>
      <c r="C4" s="1"/>
    </row>
    <row r="5" spans="1:3" ht="13.5" customHeight="1">
      <c r="A5" s="1"/>
      <c r="B5" s="1"/>
      <c r="C5" s="1"/>
    </row>
    <row r="6" spans="1:3" ht="12">
      <c r="A6" s="1"/>
      <c r="B6" s="1"/>
      <c r="C6" s="1"/>
    </row>
    <row r="7" spans="1:3" ht="12">
      <c r="A7" s="1"/>
      <c r="B7" s="1"/>
      <c r="C7" s="1"/>
    </row>
    <row r="13" spans="1:3">
      <c r="B13" s="45"/>
    </row>
    <row r="14" spans="1:3">
      <c r="B14" s="45"/>
    </row>
    <row r="15" spans="1:3">
      <c r="B15" s="45"/>
    </row>
    <row r="16" spans="1:3">
      <c r="B16" s="4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rgb="FF0070C0"/>
    <pageSetUpPr fitToPage="1"/>
  </sheetPr>
  <dimension ref="A1:F35"/>
  <sheetViews>
    <sheetView showGridLines="0" zoomScaleNormal="100" workbookViewId="0">
      <selection activeCell="B10" sqref="B10"/>
    </sheetView>
  </sheetViews>
  <sheetFormatPr defaultRowHeight="12"/>
  <cols>
    <col min="1" max="1" width="14.625" style="1" bestFit="1" customWidth="1"/>
    <col min="2" max="2" width="126.125" style="1" customWidth="1"/>
    <col min="3" max="3" width="4.375" style="1" customWidth="1"/>
    <col min="4" max="16384" width="9" style="1"/>
  </cols>
  <sheetData>
    <row r="1" spans="1:2" ht="18">
      <c r="B1" s="56" t="s">
        <v>13</v>
      </c>
    </row>
    <row r="2" spans="1:2" ht="24" customHeight="1">
      <c r="B2" s="2"/>
    </row>
    <row r="3" spans="1:2" ht="21" customHeight="1">
      <c r="B3" s="4" t="s">
        <v>0</v>
      </c>
    </row>
    <row r="4" spans="1:2" ht="25.5" customHeight="1">
      <c r="B4" s="30"/>
    </row>
    <row r="7" spans="1:2" ht="9.75" customHeight="1"/>
    <row r="9" spans="1:2" ht="12.75">
      <c r="B9" s="4" t="s">
        <v>64</v>
      </c>
    </row>
    <row r="10" spans="1:2" ht="12.75">
      <c r="A10" s="83" t="s">
        <v>59</v>
      </c>
      <c r="B10" s="30"/>
    </row>
    <row r="11" spans="1:2" ht="12.75">
      <c r="A11" s="84" t="s">
        <v>9</v>
      </c>
      <c r="B11" s="30"/>
    </row>
    <row r="12" spans="1:2" ht="12.75">
      <c r="A12" s="84" t="s">
        <v>10</v>
      </c>
      <c r="B12" s="30"/>
    </row>
    <row r="13" spans="1:2" ht="12.75">
      <c r="A13" s="84" t="s">
        <v>11</v>
      </c>
      <c r="B13" s="30"/>
    </row>
    <row r="14" spans="1:2" ht="12.75">
      <c r="A14" s="84" t="s">
        <v>12</v>
      </c>
      <c r="B14" s="32"/>
    </row>
    <row r="15" spans="1:2" ht="12.75">
      <c r="A15" s="85" t="s">
        <v>15</v>
      </c>
      <c r="B15" s="30"/>
    </row>
    <row r="17" spans="1:6" ht="25.5">
      <c r="B17" s="41" t="s">
        <v>43</v>
      </c>
    </row>
    <row r="18" spans="1:6" ht="12.75">
      <c r="A18" s="87"/>
      <c r="B18" s="88" t="s">
        <v>38</v>
      </c>
    </row>
    <row r="19" spans="1:6" ht="12.75">
      <c r="A19" s="86"/>
      <c r="B19" s="88" t="s">
        <v>39</v>
      </c>
    </row>
    <row r="20" spans="1:6" ht="12.75">
      <c r="A20" s="86"/>
      <c r="B20" s="88" t="s">
        <v>41</v>
      </c>
    </row>
    <row r="21" spans="1:6" ht="12.75">
      <c r="A21" s="86" t="s">
        <v>16</v>
      </c>
      <c r="B21" s="80"/>
    </row>
    <row r="22" spans="1:6" ht="12.75">
      <c r="A22" s="86" t="s">
        <v>17</v>
      </c>
      <c r="B22" s="80"/>
    </row>
    <row r="23" spans="1:6" ht="14.25">
      <c r="A23" s="86" t="s">
        <v>18</v>
      </c>
      <c r="B23" s="30"/>
      <c r="F23" s="95"/>
    </row>
    <row r="24" spans="1:6" ht="12.75">
      <c r="A24" s="86" t="s">
        <v>19</v>
      </c>
      <c r="B24" s="30"/>
    </row>
    <row r="25" spans="1:6" ht="12.75">
      <c r="A25" s="86" t="s">
        <v>20</v>
      </c>
      <c r="B25" s="30"/>
    </row>
    <row r="26" spans="1:6" ht="12.75">
      <c r="A26" s="86" t="s">
        <v>21</v>
      </c>
      <c r="B26" s="30"/>
    </row>
    <row r="27" spans="1:6" ht="12.75">
      <c r="A27" s="86" t="s">
        <v>22</v>
      </c>
      <c r="B27" s="31"/>
    </row>
    <row r="28" spans="1:6" ht="12.75">
      <c r="A28" s="86" t="s">
        <v>23</v>
      </c>
      <c r="B28" s="80"/>
    </row>
    <row r="29" spans="1:6" ht="12.75">
      <c r="A29" s="86" t="s">
        <v>24</v>
      </c>
      <c r="B29" s="80"/>
    </row>
    <row r="30" spans="1:6" ht="12.75">
      <c r="A30" s="86" t="s">
        <v>40</v>
      </c>
      <c r="B30" s="80"/>
    </row>
    <row r="31" spans="1:6" ht="12.75">
      <c r="A31" s="86" t="s">
        <v>25</v>
      </c>
      <c r="B31" s="80"/>
    </row>
    <row r="32" spans="1:6" ht="12.75">
      <c r="A32" s="86" t="s">
        <v>26</v>
      </c>
      <c r="B32" s="80"/>
    </row>
    <row r="33" spans="1:2" ht="12.75">
      <c r="A33" s="86" t="s">
        <v>27</v>
      </c>
      <c r="B33" s="80"/>
    </row>
    <row r="34" spans="1:2" ht="12.75">
      <c r="A34" s="86" t="s">
        <v>28</v>
      </c>
      <c r="B34" s="80"/>
    </row>
    <row r="35" spans="1:2" ht="12.75">
      <c r="A35" s="86" t="s">
        <v>29</v>
      </c>
      <c r="B35" s="80"/>
    </row>
  </sheetData>
  <sheetProtection password="CC7C" sheet="1" objects="1" scenarios="1" selectLockedCells="1"/>
  <dataValidations xWindow="657" yWindow="782" count="1">
    <dataValidation allowBlank="1" showInputMessage="1" showErrorMessage="1" prompt="Vul hier de titel van het project in" sqref="B4"/>
  </dataValidation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rgb="FF00B050"/>
    <pageSetUpPr fitToPage="1"/>
  </sheetPr>
  <dimension ref="A1:T49"/>
  <sheetViews>
    <sheetView showGridLines="0" topLeftCell="A25" zoomScaleNormal="100" workbookViewId="0">
      <selection activeCell="A28" sqref="A28:A30"/>
    </sheetView>
  </sheetViews>
  <sheetFormatPr defaultRowHeight="12"/>
  <cols>
    <col min="1" max="1" width="22.75" style="3" customWidth="1"/>
    <col min="2" max="2" width="6.375" style="3" customWidth="1"/>
    <col min="3" max="9" width="13.625" style="3" customWidth="1"/>
    <col min="10" max="13" width="13.625" style="3" hidden="1" customWidth="1"/>
    <col min="14" max="14" width="13.625" style="3" customWidth="1"/>
    <col min="15" max="15" width="8.5" style="3" customWidth="1"/>
    <col min="16" max="16" width="12.125" style="3" bestFit="1" customWidth="1"/>
    <col min="17" max="18" width="9" style="3"/>
    <col min="19" max="19" width="9" style="3" customWidth="1"/>
    <col min="20" max="26" width="9" style="3"/>
    <col min="27" max="27" width="9.5" style="3" bestFit="1" customWidth="1"/>
    <col min="28" max="16384" width="9" style="3"/>
  </cols>
  <sheetData>
    <row r="1" spans="1:18" ht="18">
      <c r="A1" s="104" t="s">
        <v>42</v>
      </c>
      <c r="B1" s="105"/>
      <c r="C1" s="105"/>
      <c r="D1" s="106"/>
      <c r="E1" s="107"/>
      <c r="F1" s="107"/>
      <c r="G1" s="107"/>
      <c r="H1" s="107"/>
      <c r="I1" s="107"/>
      <c r="J1" s="107"/>
      <c r="K1" s="107"/>
      <c r="L1" s="107"/>
      <c r="M1" s="107"/>
      <c r="N1" s="107"/>
    </row>
    <row r="2" spans="1:18">
      <c r="A2" s="3" t="s">
        <v>1</v>
      </c>
    </row>
    <row r="3" spans="1:18" ht="63.75">
      <c r="A3" s="65" t="s">
        <v>50</v>
      </c>
      <c r="B3" s="66" t="s">
        <v>44</v>
      </c>
      <c r="C3" s="67" t="s">
        <v>36</v>
      </c>
      <c r="D3" s="67" t="s">
        <v>45</v>
      </c>
      <c r="E3" s="67" t="s">
        <v>46</v>
      </c>
      <c r="F3" s="68" t="s">
        <v>47</v>
      </c>
      <c r="G3" s="67" t="s">
        <v>52</v>
      </c>
      <c r="H3" s="67" t="s">
        <v>53</v>
      </c>
      <c r="I3" s="67" t="s">
        <v>2</v>
      </c>
      <c r="J3" s="67" t="s">
        <v>32</v>
      </c>
      <c r="K3" s="67" t="s">
        <v>33</v>
      </c>
      <c r="L3" s="67" t="s">
        <v>35</v>
      </c>
      <c r="M3" s="67" t="s">
        <v>34</v>
      </c>
      <c r="N3" s="108" t="s">
        <v>62</v>
      </c>
      <c r="O3" s="109"/>
      <c r="P3" s="109"/>
      <c r="Q3" s="109"/>
      <c r="R3" s="110"/>
    </row>
    <row r="4" spans="1:18" ht="11.25" customHeight="1">
      <c r="A4" s="69" t="s">
        <v>38</v>
      </c>
      <c r="B4" s="70">
        <v>1</v>
      </c>
      <c r="C4" s="71">
        <f t="shared" ref="C4:C22" si="0">SUMIFS($N$28:$N$49,$B$28:$B$49,B4)</f>
        <v>0</v>
      </c>
      <c r="D4" s="33"/>
      <c r="E4" s="33"/>
      <c r="F4" s="33"/>
      <c r="G4" s="33"/>
      <c r="H4" s="33"/>
      <c r="I4" s="74">
        <f>SUM(C4:H4)</f>
        <v>0</v>
      </c>
      <c r="J4" s="81">
        <v>1</v>
      </c>
      <c r="K4" s="8">
        <f t="shared" ref="K4:K20" si="1">J4*I4</f>
        <v>0</v>
      </c>
      <c r="L4" s="82"/>
      <c r="M4" s="74">
        <f>IF(ISERROR(L4),0,IF(L4=0,K4,IF(L4&lt;K4,L4,K4)))</f>
        <v>0</v>
      </c>
      <c r="N4" s="111"/>
      <c r="O4" s="111"/>
      <c r="P4" s="111"/>
      <c r="Q4" s="111"/>
      <c r="R4" s="111"/>
    </row>
    <row r="5" spans="1:18" ht="12.75">
      <c r="A5" s="69" t="s">
        <v>39</v>
      </c>
      <c r="B5" s="70">
        <v>2</v>
      </c>
      <c r="C5" s="71">
        <f t="shared" si="0"/>
        <v>0</v>
      </c>
      <c r="D5" s="33"/>
      <c r="E5" s="33"/>
      <c r="F5" s="33"/>
      <c r="G5" s="33"/>
      <c r="H5" s="33"/>
      <c r="I5" s="74">
        <f t="shared" ref="I5:I22" si="2">SUM(C5:H5)</f>
        <v>0</v>
      </c>
      <c r="J5" s="81">
        <v>1</v>
      </c>
      <c r="K5" s="8">
        <f t="shared" si="1"/>
        <v>0</v>
      </c>
      <c r="L5" s="82"/>
      <c r="M5" s="74">
        <f t="shared" ref="M5:M20" si="3">IF(ISERROR(L5),0,IF(L5=0,K5,IF(L5&lt;K5,L5,K5)))</f>
        <v>0</v>
      </c>
      <c r="N5" s="112"/>
      <c r="O5" s="112"/>
      <c r="P5" s="112"/>
      <c r="Q5" s="112"/>
      <c r="R5" s="112"/>
    </row>
    <row r="6" spans="1:18" ht="12.75">
      <c r="A6" s="69" t="s">
        <v>41</v>
      </c>
      <c r="B6" s="70">
        <v>3</v>
      </c>
      <c r="C6" s="71">
        <f t="shared" si="0"/>
        <v>0</v>
      </c>
      <c r="D6" s="33"/>
      <c r="E6" s="33"/>
      <c r="F6" s="33"/>
      <c r="G6" s="33"/>
      <c r="H6" s="33"/>
      <c r="I6" s="74">
        <f t="shared" si="2"/>
        <v>0</v>
      </c>
      <c r="J6" s="81">
        <v>1</v>
      </c>
      <c r="K6" s="8">
        <f t="shared" si="1"/>
        <v>0</v>
      </c>
      <c r="L6" s="82"/>
      <c r="M6" s="74">
        <f t="shared" si="3"/>
        <v>0</v>
      </c>
      <c r="N6" s="112"/>
      <c r="O6" s="112"/>
      <c r="P6" s="112"/>
      <c r="Q6" s="112"/>
      <c r="R6" s="112"/>
    </row>
    <row r="7" spans="1:18" ht="12.75">
      <c r="A7" s="72" t="str">
        <f>IF(ISBLANK(Algemeen!B21),"-",Algemeen!B21)</f>
        <v>-</v>
      </c>
      <c r="B7" s="70" t="str">
        <f>IF(ISBLANK(Algemeen!B21),"-",B6+1)</f>
        <v>-</v>
      </c>
      <c r="C7" s="71">
        <f t="shared" si="0"/>
        <v>0</v>
      </c>
      <c r="D7" s="33"/>
      <c r="E7" s="33"/>
      <c r="F7" s="33"/>
      <c r="G7" s="33"/>
      <c r="H7" s="33"/>
      <c r="I7" s="74">
        <f t="shared" si="2"/>
        <v>0</v>
      </c>
      <c r="J7" s="81">
        <v>1</v>
      </c>
      <c r="K7" s="8">
        <f t="shared" si="1"/>
        <v>0</v>
      </c>
      <c r="L7" s="82"/>
      <c r="M7" s="74">
        <f t="shared" si="3"/>
        <v>0</v>
      </c>
      <c r="N7" s="112"/>
      <c r="O7" s="112"/>
      <c r="P7" s="112"/>
      <c r="Q7" s="112"/>
      <c r="R7" s="112"/>
    </row>
    <row r="8" spans="1:18" ht="12.75">
      <c r="A8" s="72" t="str">
        <f>IF(ISBLANK(Algemeen!B22),"-",Algemeen!B22)</f>
        <v>-</v>
      </c>
      <c r="B8" s="70" t="str">
        <f>IF(ISBLANK(Algemeen!B22),"-",B7+1)</f>
        <v>-</v>
      </c>
      <c r="C8" s="71">
        <f t="shared" si="0"/>
        <v>0</v>
      </c>
      <c r="D8" s="33"/>
      <c r="E8" s="33"/>
      <c r="F8" s="33"/>
      <c r="G8" s="33"/>
      <c r="H8" s="33"/>
      <c r="I8" s="74">
        <f t="shared" si="2"/>
        <v>0</v>
      </c>
      <c r="J8" s="81">
        <v>1</v>
      </c>
      <c r="K8" s="8">
        <f t="shared" si="1"/>
        <v>0</v>
      </c>
      <c r="L8" s="82"/>
      <c r="M8" s="74">
        <f t="shared" si="3"/>
        <v>0</v>
      </c>
      <c r="N8" s="112"/>
      <c r="O8" s="112"/>
      <c r="P8" s="112"/>
      <c r="Q8" s="112"/>
      <c r="R8" s="112"/>
    </row>
    <row r="9" spans="1:18" ht="12.75">
      <c r="A9" s="72" t="str">
        <f>IF(ISBLANK(Algemeen!B23),"-",Algemeen!B23)</f>
        <v>-</v>
      </c>
      <c r="B9" s="70" t="str">
        <f>IF(ISBLANK(Algemeen!B23),"-",B8+1)</f>
        <v>-</v>
      </c>
      <c r="C9" s="71">
        <f t="shared" si="0"/>
        <v>0</v>
      </c>
      <c r="D9" s="33"/>
      <c r="E9" s="33"/>
      <c r="F9" s="33"/>
      <c r="G9" s="33"/>
      <c r="H9" s="33"/>
      <c r="I9" s="74">
        <f t="shared" si="2"/>
        <v>0</v>
      </c>
      <c r="J9" s="81">
        <v>1</v>
      </c>
      <c r="K9" s="8">
        <f t="shared" si="1"/>
        <v>0</v>
      </c>
      <c r="L9" s="82"/>
      <c r="M9" s="74">
        <f t="shared" si="3"/>
        <v>0</v>
      </c>
      <c r="N9" s="112"/>
      <c r="O9" s="112"/>
      <c r="P9" s="112"/>
      <c r="Q9" s="112"/>
      <c r="R9" s="112"/>
    </row>
    <row r="10" spans="1:18" ht="12.75">
      <c r="A10" s="72" t="str">
        <f>IF(ISBLANK(Algemeen!B24),"-",Algemeen!B24)</f>
        <v>-</v>
      </c>
      <c r="B10" s="70" t="str">
        <f>IF(ISBLANK(Algemeen!B24),"-",B9+1)</f>
        <v>-</v>
      </c>
      <c r="C10" s="71">
        <f t="shared" si="0"/>
        <v>0</v>
      </c>
      <c r="D10" s="33"/>
      <c r="E10" s="33"/>
      <c r="F10" s="33"/>
      <c r="G10" s="33"/>
      <c r="H10" s="33"/>
      <c r="I10" s="74">
        <f t="shared" si="2"/>
        <v>0</v>
      </c>
      <c r="J10" s="81">
        <v>1</v>
      </c>
      <c r="K10" s="8">
        <f t="shared" si="1"/>
        <v>0</v>
      </c>
      <c r="L10" s="82"/>
      <c r="M10" s="74">
        <f t="shared" si="3"/>
        <v>0</v>
      </c>
      <c r="N10" s="112"/>
      <c r="O10" s="112"/>
      <c r="P10" s="112"/>
      <c r="Q10" s="112"/>
      <c r="R10" s="112"/>
    </row>
    <row r="11" spans="1:18" ht="12.75">
      <c r="A11" s="72" t="str">
        <f>IF(ISBLANK(Algemeen!B25),"-",Algemeen!B25)</f>
        <v>-</v>
      </c>
      <c r="B11" s="70" t="str">
        <f>IF(ISBLANK(Algemeen!B25),"-",B10+1)</f>
        <v>-</v>
      </c>
      <c r="C11" s="71">
        <f t="shared" si="0"/>
        <v>0</v>
      </c>
      <c r="D11" s="33"/>
      <c r="E11" s="33"/>
      <c r="F11" s="33"/>
      <c r="G11" s="33"/>
      <c r="H11" s="33"/>
      <c r="I11" s="74">
        <f t="shared" si="2"/>
        <v>0</v>
      </c>
      <c r="J11" s="81">
        <v>1</v>
      </c>
      <c r="K11" s="8">
        <f t="shared" si="1"/>
        <v>0</v>
      </c>
      <c r="L11" s="82"/>
      <c r="M11" s="74">
        <f t="shared" si="3"/>
        <v>0</v>
      </c>
      <c r="N11" s="112"/>
      <c r="O11" s="112"/>
      <c r="P11" s="112"/>
      <c r="Q11" s="112"/>
      <c r="R11" s="112"/>
    </row>
    <row r="12" spans="1:18" ht="12.75">
      <c r="A12" s="72" t="str">
        <f>IF(ISBLANK(Algemeen!B26),"-",Algemeen!B26)</f>
        <v>-</v>
      </c>
      <c r="B12" s="70" t="str">
        <f>IF(ISBLANK(Algemeen!B26),"-",B11+1)</f>
        <v>-</v>
      </c>
      <c r="C12" s="71">
        <f t="shared" si="0"/>
        <v>0</v>
      </c>
      <c r="D12" s="33"/>
      <c r="E12" s="33"/>
      <c r="F12" s="33"/>
      <c r="G12" s="33"/>
      <c r="H12" s="33"/>
      <c r="I12" s="74">
        <f t="shared" si="2"/>
        <v>0</v>
      </c>
      <c r="J12" s="81">
        <v>1</v>
      </c>
      <c r="K12" s="8">
        <f t="shared" si="1"/>
        <v>0</v>
      </c>
      <c r="L12" s="82"/>
      <c r="M12" s="74">
        <f t="shared" si="3"/>
        <v>0</v>
      </c>
      <c r="N12" s="112"/>
      <c r="O12" s="112"/>
      <c r="P12" s="112"/>
      <c r="Q12" s="112"/>
      <c r="R12" s="112"/>
    </row>
    <row r="13" spans="1:18" ht="12.75">
      <c r="A13" s="72" t="str">
        <f>IF(ISBLANK(Algemeen!B27),"-",Algemeen!B27)</f>
        <v>-</v>
      </c>
      <c r="B13" s="70" t="str">
        <f>IF(ISBLANK(Algemeen!B27),"-",B12+1)</f>
        <v>-</v>
      </c>
      <c r="C13" s="71">
        <f t="shared" si="0"/>
        <v>0</v>
      </c>
      <c r="D13" s="33"/>
      <c r="E13" s="33"/>
      <c r="F13" s="33"/>
      <c r="G13" s="33"/>
      <c r="H13" s="33"/>
      <c r="I13" s="74">
        <f t="shared" si="2"/>
        <v>0</v>
      </c>
      <c r="J13" s="81">
        <v>1</v>
      </c>
      <c r="K13" s="8">
        <f t="shared" si="1"/>
        <v>0</v>
      </c>
      <c r="L13" s="82"/>
      <c r="M13" s="74">
        <f t="shared" si="3"/>
        <v>0</v>
      </c>
      <c r="N13" s="112"/>
      <c r="O13" s="112"/>
      <c r="P13" s="112"/>
      <c r="Q13" s="112"/>
      <c r="R13" s="112"/>
    </row>
    <row r="14" spans="1:18" ht="12.75">
      <c r="A14" s="72" t="str">
        <f>IF(ISBLANK(Algemeen!B28),"-",Algemeen!B28)</f>
        <v>-</v>
      </c>
      <c r="B14" s="70" t="str">
        <f>IF(ISBLANK(Algemeen!B28),"-",B13+1)</f>
        <v>-</v>
      </c>
      <c r="C14" s="71">
        <f t="shared" si="0"/>
        <v>0</v>
      </c>
      <c r="D14" s="33"/>
      <c r="E14" s="33"/>
      <c r="F14" s="33"/>
      <c r="G14" s="33"/>
      <c r="H14" s="33"/>
      <c r="I14" s="74">
        <f t="shared" si="2"/>
        <v>0</v>
      </c>
      <c r="J14" s="81">
        <v>1</v>
      </c>
      <c r="K14" s="8">
        <f t="shared" si="1"/>
        <v>0</v>
      </c>
      <c r="L14" s="82"/>
      <c r="M14" s="74">
        <f t="shared" si="3"/>
        <v>0</v>
      </c>
      <c r="N14" s="112"/>
      <c r="O14" s="112"/>
      <c r="P14" s="112"/>
      <c r="Q14" s="112"/>
      <c r="R14" s="112"/>
    </row>
    <row r="15" spans="1:18" ht="12.75">
      <c r="A15" s="72" t="str">
        <f>IF(ISBLANK(Algemeen!B29),"-",Algemeen!B29)</f>
        <v>-</v>
      </c>
      <c r="B15" s="70" t="str">
        <f>IF(ISBLANK(Algemeen!B29),"-",B14+1)</f>
        <v>-</v>
      </c>
      <c r="C15" s="71">
        <f t="shared" si="0"/>
        <v>0</v>
      </c>
      <c r="D15" s="33"/>
      <c r="E15" s="33"/>
      <c r="F15" s="33"/>
      <c r="G15" s="33"/>
      <c r="H15" s="33"/>
      <c r="I15" s="74">
        <f t="shared" si="2"/>
        <v>0</v>
      </c>
      <c r="J15" s="81">
        <v>1</v>
      </c>
      <c r="K15" s="8">
        <f t="shared" si="1"/>
        <v>0</v>
      </c>
      <c r="L15" s="82"/>
      <c r="M15" s="74">
        <f t="shared" si="3"/>
        <v>0</v>
      </c>
      <c r="N15" s="112"/>
      <c r="O15" s="112"/>
      <c r="P15" s="112"/>
      <c r="Q15" s="112"/>
      <c r="R15" s="112"/>
    </row>
    <row r="16" spans="1:18" s="7" customFormat="1" ht="12.75">
      <c r="A16" s="72" t="str">
        <f>IF(ISBLANK(Algemeen!B30),"-",Algemeen!B30)</f>
        <v>-</v>
      </c>
      <c r="B16" s="70" t="str">
        <f>IF(ISBLANK(Algemeen!B30),"-",B15+1)</f>
        <v>-</v>
      </c>
      <c r="C16" s="71">
        <f t="shared" si="0"/>
        <v>0</v>
      </c>
      <c r="D16" s="33"/>
      <c r="E16" s="33"/>
      <c r="F16" s="33"/>
      <c r="G16" s="33"/>
      <c r="H16" s="33"/>
      <c r="I16" s="74">
        <f t="shared" si="2"/>
        <v>0</v>
      </c>
      <c r="J16" s="81">
        <v>1</v>
      </c>
      <c r="K16" s="8">
        <f t="shared" si="1"/>
        <v>0</v>
      </c>
      <c r="L16" s="82"/>
      <c r="M16" s="74">
        <f t="shared" si="3"/>
        <v>0</v>
      </c>
      <c r="N16" s="112"/>
      <c r="O16" s="112"/>
      <c r="P16" s="112"/>
      <c r="Q16" s="112"/>
      <c r="R16" s="112"/>
    </row>
    <row r="17" spans="1:20" ht="11.25" customHeight="1">
      <c r="A17" s="72" t="str">
        <f>IF(ISBLANK(Algemeen!B31),"-",Algemeen!B31)</f>
        <v>-</v>
      </c>
      <c r="B17" s="70" t="str">
        <f>IF(ISBLANK(Algemeen!B31),"-",B16+1)</f>
        <v>-</v>
      </c>
      <c r="C17" s="71">
        <f t="shared" si="0"/>
        <v>0</v>
      </c>
      <c r="D17" s="33"/>
      <c r="E17" s="33"/>
      <c r="F17" s="33"/>
      <c r="G17" s="33"/>
      <c r="H17" s="33"/>
      <c r="I17" s="74">
        <f t="shared" si="2"/>
        <v>0</v>
      </c>
      <c r="J17" s="81">
        <v>1</v>
      </c>
      <c r="K17" s="8">
        <f t="shared" si="1"/>
        <v>0</v>
      </c>
      <c r="L17" s="82"/>
      <c r="M17" s="74">
        <f t="shared" si="3"/>
        <v>0</v>
      </c>
      <c r="N17" s="112"/>
      <c r="O17" s="112"/>
      <c r="P17" s="112"/>
      <c r="Q17" s="112"/>
      <c r="R17" s="112"/>
    </row>
    <row r="18" spans="1:20" ht="12" customHeight="1">
      <c r="A18" s="72" t="str">
        <f>IF(ISBLANK(Algemeen!B32),"-",Algemeen!B32)</f>
        <v>-</v>
      </c>
      <c r="B18" s="70" t="str">
        <f>IF(ISBLANK(Algemeen!B32),"-",B17+1)</f>
        <v>-</v>
      </c>
      <c r="C18" s="71">
        <f t="shared" si="0"/>
        <v>0</v>
      </c>
      <c r="D18" s="33"/>
      <c r="E18" s="33"/>
      <c r="F18" s="33"/>
      <c r="G18" s="33"/>
      <c r="H18" s="33"/>
      <c r="I18" s="74">
        <f t="shared" si="2"/>
        <v>0</v>
      </c>
      <c r="J18" s="81">
        <v>1</v>
      </c>
      <c r="K18" s="8">
        <f t="shared" si="1"/>
        <v>0</v>
      </c>
      <c r="L18" s="82"/>
      <c r="M18" s="74">
        <f t="shared" si="3"/>
        <v>0</v>
      </c>
      <c r="N18" s="112"/>
      <c r="O18" s="112"/>
      <c r="P18" s="112"/>
      <c r="Q18" s="112"/>
      <c r="R18" s="112"/>
    </row>
    <row r="19" spans="1:20" ht="12.75">
      <c r="A19" s="72" t="str">
        <f>IF(ISBLANK(Algemeen!B33),"-",Algemeen!B33)</f>
        <v>-</v>
      </c>
      <c r="B19" s="70" t="str">
        <f>IF(ISBLANK(Algemeen!B33),"-",B18+1)</f>
        <v>-</v>
      </c>
      <c r="C19" s="71">
        <f t="shared" si="0"/>
        <v>0</v>
      </c>
      <c r="D19" s="33"/>
      <c r="E19" s="33"/>
      <c r="F19" s="33"/>
      <c r="G19" s="33"/>
      <c r="H19" s="33"/>
      <c r="I19" s="74">
        <f t="shared" si="2"/>
        <v>0</v>
      </c>
      <c r="J19" s="81">
        <v>1</v>
      </c>
      <c r="K19" s="8">
        <f t="shared" si="1"/>
        <v>0</v>
      </c>
      <c r="L19" s="82"/>
      <c r="M19" s="74">
        <f t="shared" si="3"/>
        <v>0</v>
      </c>
      <c r="N19" s="112"/>
      <c r="O19" s="112"/>
      <c r="P19" s="112"/>
      <c r="Q19" s="112"/>
      <c r="R19" s="112"/>
    </row>
    <row r="20" spans="1:20" ht="12.75">
      <c r="A20" s="72" t="str">
        <f>IF(ISBLANK(Algemeen!B34),"-",Algemeen!B34)</f>
        <v>-</v>
      </c>
      <c r="B20" s="70" t="str">
        <f>IF(ISBLANK(Algemeen!B34),"-",B19+1)</f>
        <v>-</v>
      </c>
      <c r="C20" s="71">
        <f t="shared" si="0"/>
        <v>0</v>
      </c>
      <c r="D20" s="33"/>
      <c r="E20" s="33"/>
      <c r="F20" s="33"/>
      <c r="G20" s="33"/>
      <c r="H20" s="33"/>
      <c r="I20" s="74">
        <f t="shared" si="2"/>
        <v>0</v>
      </c>
      <c r="J20" s="81">
        <v>1</v>
      </c>
      <c r="K20" s="8">
        <f t="shared" si="1"/>
        <v>0</v>
      </c>
      <c r="L20" s="82"/>
      <c r="M20" s="74">
        <f t="shared" si="3"/>
        <v>0</v>
      </c>
      <c r="N20" s="112"/>
      <c r="O20" s="112"/>
      <c r="P20" s="112"/>
      <c r="Q20" s="112"/>
      <c r="R20" s="112"/>
    </row>
    <row r="21" spans="1:20" ht="11.25" customHeight="1">
      <c r="A21" s="72" t="str">
        <f>IF(ISBLANK(Algemeen!B35),"-",Algemeen!B35)</f>
        <v>-</v>
      </c>
      <c r="B21" s="70" t="str">
        <f>IF(ISBLANK(Algemeen!B35),"-",B20+1)</f>
        <v>-</v>
      </c>
      <c r="C21" s="71">
        <f t="shared" si="0"/>
        <v>0</v>
      </c>
      <c r="D21" s="33"/>
      <c r="E21" s="33"/>
      <c r="F21" s="33"/>
      <c r="G21" s="33"/>
      <c r="H21" s="33"/>
      <c r="I21" s="74">
        <f t="shared" si="2"/>
        <v>0</v>
      </c>
      <c r="J21" s="81">
        <v>1</v>
      </c>
      <c r="K21" s="8">
        <f t="shared" ref="K21:K22" si="4">J21*I21</f>
        <v>0</v>
      </c>
      <c r="L21" s="82"/>
      <c r="M21" s="74">
        <f t="shared" ref="M21:M22" si="5">IF(ISERROR(L21),0,IF(L21=0,K21,IF(L21&lt;K21,L21,K21)))</f>
        <v>0</v>
      </c>
      <c r="N21" s="112"/>
      <c r="O21" s="112"/>
      <c r="P21" s="112"/>
      <c r="Q21" s="112"/>
      <c r="R21" s="112"/>
    </row>
    <row r="22" spans="1:20" ht="12.75">
      <c r="A22" s="72" t="str">
        <f>IF(ISBLANK(Algemeen!B36),"-",Algemeen!B36)</f>
        <v>-</v>
      </c>
      <c r="B22" s="70" t="str">
        <f>IF(ISBLANK(Algemeen!B36),"-",B21+1)</f>
        <v>-</v>
      </c>
      <c r="C22" s="71">
        <f t="shared" si="0"/>
        <v>0</v>
      </c>
      <c r="D22" s="33"/>
      <c r="E22" s="33"/>
      <c r="F22" s="33"/>
      <c r="G22" s="33"/>
      <c r="H22" s="33"/>
      <c r="I22" s="74">
        <f t="shared" si="2"/>
        <v>0</v>
      </c>
      <c r="J22" s="81">
        <v>1</v>
      </c>
      <c r="K22" s="8">
        <f t="shared" si="4"/>
        <v>0</v>
      </c>
      <c r="L22" s="82"/>
      <c r="M22" s="74">
        <f t="shared" si="5"/>
        <v>0</v>
      </c>
      <c r="N22" s="113"/>
      <c r="O22" s="113"/>
      <c r="P22" s="113"/>
      <c r="Q22" s="113"/>
      <c r="R22" s="113"/>
    </row>
    <row r="23" spans="1:20" ht="12.75">
      <c r="A23" s="73" t="s">
        <v>3</v>
      </c>
      <c r="B23" s="73"/>
      <c r="C23" s="92">
        <f t="shared" ref="C23:I23" si="6">SUM(C4:C22)</f>
        <v>0</v>
      </c>
      <c r="D23" s="93">
        <f t="shared" si="6"/>
        <v>0</v>
      </c>
      <c r="E23" s="93">
        <f t="shared" si="6"/>
        <v>0</v>
      </c>
      <c r="F23" s="93">
        <f t="shared" si="6"/>
        <v>0</v>
      </c>
      <c r="G23" s="93">
        <f t="shared" si="6"/>
        <v>0</v>
      </c>
      <c r="H23" s="93">
        <f t="shared" si="6"/>
        <v>0</v>
      </c>
      <c r="I23" s="92">
        <f t="shared" si="6"/>
        <v>0</v>
      </c>
      <c r="J23" s="9"/>
      <c r="K23" s="9">
        <f>SUM(K4:K22)</f>
        <v>0</v>
      </c>
      <c r="L23" s="9"/>
      <c r="M23" s="75">
        <f>SUM(M4:M22)</f>
        <v>0</v>
      </c>
      <c r="N23" s="114"/>
      <c r="O23" s="115"/>
      <c r="P23" s="115"/>
      <c r="Q23" s="115"/>
      <c r="R23" s="116"/>
    </row>
    <row r="25" spans="1:20" ht="15.75">
      <c r="A25" s="29" t="s">
        <v>54</v>
      </c>
      <c r="B25" s="29"/>
    </row>
    <row r="26" spans="1:20" ht="12.75">
      <c r="I26" s="27"/>
      <c r="J26" s="27"/>
      <c r="K26" s="27"/>
      <c r="O26" s="7"/>
    </row>
    <row r="27" spans="1:20" ht="51" customHeight="1">
      <c r="A27" s="76" t="s">
        <v>51</v>
      </c>
      <c r="B27" s="77" t="s">
        <v>44</v>
      </c>
      <c r="C27" s="101" t="s">
        <v>4</v>
      </c>
      <c r="D27" s="102"/>
      <c r="E27" s="102"/>
      <c r="F27" s="103"/>
      <c r="G27" s="76" t="s">
        <v>72</v>
      </c>
      <c r="H27" s="76" t="s">
        <v>37</v>
      </c>
      <c r="I27" s="76" t="s">
        <v>73</v>
      </c>
      <c r="N27" s="76" t="s">
        <v>31</v>
      </c>
      <c r="O27" s="131" t="s">
        <v>75</v>
      </c>
      <c r="P27" s="132"/>
      <c r="Q27" s="132"/>
      <c r="R27" s="133"/>
      <c r="T27" s="95"/>
    </row>
    <row r="28" spans="1:20" ht="15.75">
      <c r="A28" s="80"/>
      <c r="B28" s="78" t="str">
        <f>IFERROR(VLOOKUP(A28,A4:B22,2,0),"-")</f>
        <v>-</v>
      </c>
      <c r="C28" s="42"/>
      <c r="D28" s="43"/>
      <c r="E28" s="43"/>
      <c r="F28" s="44"/>
      <c r="G28" s="34"/>
      <c r="H28" s="33"/>
      <c r="I28" s="34"/>
      <c r="N28" s="79">
        <f>IF(B28="-",0,(G28*H28)+(I28*2.5))</f>
        <v>0</v>
      </c>
      <c r="O28" s="146" t="s">
        <v>74</v>
      </c>
      <c r="P28" s="147"/>
      <c r="Q28" s="140" t="s">
        <v>67</v>
      </c>
      <c r="R28" s="141"/>
    </row>
    <row r="29" spans="1:20" ht="12.75">
      <c r="A29" s="80"/>
      <c r="B29" s="78" t="str">
        <f t="shared" ref="B29:B49" si="7">IFERROR(VLOOKUP(A29,A5:B23,2,0),"-")</f>
        <v>-</v>
      </c>
      <c r="C29" s="38"/>
      <c r="D29" s="39"/>
      <c r="E29" s="39"/>
      <c r="F29" s="40"/>
      <c r="G29" s="34"/>
      <c r="H29" s="33"/>
      <c r="I29" s="34"/>
      <c r="N29" s="79">
        <f t="shared" ref="N29:N49" si="8">IF(B29="-",0,(G29*H29)+(I29*2.5))</f>
        <v>0</v>
      </c>
      <c r="O29" s="148">
        <v>40</v>
      </c>
      <c r="P29" s="149"/>
      <c r="Q29" s="142" t="s">
        <v>68</v>
      </c>
      <c r="R29" s="143"/>
    </row>
    <row r="30" spans="1:20" ht="12.75">
      <c r="A30" s="80"/>
      <c r="B30" s="78" t="str">
        <f t="shared" si="7"/>
        <v>-</v>
      </c>
      <c r="C30" s="38"/>
      <c r="D30" s="39"/>
      <c r="E30" s="39"/>
      <c r="F30" s="40"/>
      <c r="G30" s="34"/>
      <c r="H30" s="33"/>
      <c r="I30" s="34"/>
      <c r="N30" s="79">
        <f t="shared" si="8"/>
        <v>0</v>
      </c>
      <c r="O30" s="138">
        <v>80</v>
      </c>
      <c r="P30" s="139"/>
      <c r="Q30" s="144" t="s">
        <v>69</v>
      </c>
      <c r="R30" s="145"/>
    </row>
    <row r="31" spans="1:20" ht="12.75">
      <c r="A31" s="80"/>
      <c r="B31" s="78" t="str">
        <f t="shared" si="7"/>
        <v>-</v>
      </c>
      <c r="C31" s="38"/>
      <c r="D31" s="39"/>
      <c r="E31" s="39"/>
      <c r="F31" s="40"/>
      <c r="G31" s="34"/>
      <c r="H31" s="33"/>
      <c r="I31" s="34"/>
      <c r="N31" s="79">
        <f t="shared" si="8"/>
        <v>0</v>
      </c>
      <c r="O31" s="134">
        <v>120</v>
      </c>
      <c r="P31" s="135"/>
      <c r="Q31" s="136" t="s">
        <v>70</v>
      </c>
      <c r="R31" s="137"/>
    </row>
    <row r="32" spans="1:20">
      <c r="A32" s="80"/>
      <c r="B32" s="78" t="str">
        <f t="shared" si="7"/>
        <v>-</v>
      </c>
      <c r="C32" s="38"/>
      <c r="D32" s="39"/>
      <c r="E32" s="39"/>
      <c r="F32" s="40"/>
      <c r="G32" s="34"/>
      <c r="H32" s="33"/>
      <c r="I32" s="34"/>
      <c r="N32" s="79">
        <f t="shared" si="8"/>
        <v>0</v>
      </c>
    </row>
    <row r="33" spans="1:19" ht="12" customHeight="1">
      <c r="A33" s="80"/>
      <c r="B33" s="78" t="str">
        <f t="shared" si="7"/>
        <v>-</v>
      </c>
      <c r="C33" s="38"/>
      <c r="D33" s="39"/>
      <c r="E33" s="39"/>
      <c r="F33" s="40"/>
      <c r="G33" s="34"/>
      <c r="H33" s="33"/>
      <c r="I33" s="34"/>
      <c r="N33" s="79">
        <f t="shared" si="8"/>
        <v>0</v>
      </c>
      <c r="O33" s="125" t="s">
        <v>71</v>
      </c>
      <c r="P33" s="126"/>
      <c r="Q33" s="117" t="s">
        <v>76</v>
      </c>
      <c r="R33" s="118"/>
      <c r="S33" s="96"/>
    </row>
    <row r="34" spans="1:19" ht="12" customHeight="1">
      <c r="A34" s="80"/>
      <c r="B34" s="78" t="str">
        <f t="shared" si="7"/>
        <v>-</v>
      </c>
      <c r="C34" s="38"/>
      <c r="D34" s="39"/>
      <c r="E34" s="39"/>
      <c r="F34" s="40"/>
      <c r="G34" s="34"/>
      <c r="H34" s="33"/>
      <c r="I34" s="34"/>
      <c r="N34" s="79">
        <f t="shared" si="8"/>
        <v>0</v>
      </c>
      <c r="O34" s="127"/>
      <c r="P34" s="128"/>
      <c r="Q34" s="119"/>
      <c r="R34" s="120"/>
      <c r="S34" s="96"/>
    </row>
    <row r="35" spans="1:19" ht="12" customHeight="1">
      <c r="A35" s="80"/>
      <c r="B35" s="78" t="str">
        <f t="shared" si="7"/>
        <v>-</v>
      </c>
      <c r="C35" s="38"/>
      <c r="D35" s="39"/>
      <c r="E35" s="39"/>
      <c r="F35" s="40"/>
      <c r="G35" s="34"/>
      <c r="H35" s="33"/>
      <c r="I35" s="34"/>
      <c r="N35" s="79">
        <f t="shared" si="8"/>
        <v>0</v>
      </c>
      <c r="O35" s="129"/>
      <c r="P35" s="130"/>
      <c r="Q35" s="119"/>
      <c r="R35" s="120"/>
      <c r="S35" s="96"/>
    </row>
    <row r="36" spans="1:19" ht="12.75" customHeight="1">
      <c r="A36" s="80"/>
      <c r="B36" s="78" t="str">
        <f t="shared" si="7"/>
        <v>-</v>
      </c>
      <c r="C36" s="38"/>
      <c r="D36" s="39"/>
      <c r="E36" s="39"/>
      <c r="F36" s="40"/>
      <c r="G36" s="34"/>
      <c r="H36" s="33"/>
      <c r="I36" s="34"/>
      <c r="N36" s="79">
        <f t="shared" si="8"/>
        <v>0</v>
      </c>
      <c r="O36" s="123">
        <v>2.5</v>
      </c>
      <c r="P36" s="124"/>
      <c r="Q36" s="119"/>
      <c r="R36" s="120"/>
      <c r="S36" s="96"/>
    </row>
    <row r="37" spans="1:19" ht="13.5" customHeight="1">
      <c r="A37" s="80"/>
      <c r="B37" s="78" t="str">
        <f t="shared" si="7"/>
        <v>-</v>
      </c>
      <c r="C37" s="38"/>
      <c r="D37" s="39"/>
      <c r="E37" s="39"/>
      <c r="F37" s="40"/>
      <c r="G37" s="34"/>
      <c r="H37" s="33"/>
      <c r="I37" s="34"/>
      <c r="N37" s="79">
        <f t="shared" si="8"/>
        <v>0</v>
      </c>
      <c r="O37" s="97"/>
      <c r="P37" s="99"/>
      <c r="Q37" s="119"/>
      <c r="R37" s="120"/>
      <c r="S37" s="96"/>
    </row>
    <row r="38" spans="1:19" ht="12.75" customHeight="1">
      <c r="A38" s="80"/>
      <c r="B38" s="78" t="str">
        <f t="shared" si="7"/>
        <v>-</v>
      </c>
      <c r="C38" s="38"/>
      <c r="D38" s="39"/>
      <c r="E38" s="39"/>
      <c r="F38" s="40"/>
      <c r="G38" s="34"/>
      <c r="H38" s="33"/>
      <c r="I38" s="34"/>
      <c r="N38" s="79">
        <f t="shared" si="8"/>
        <v>0</v>
      </c>
      <c r="O38" s="97"/>
      <c r="P38" s="99"/>
      <c r="Q38" s="119"/>
      <c r="R38" s="120"/>
      <c r="S38" s="96"/>
    </row>
    <row r="39" spans="1:19" ht="12.75" customHeight="1">
      <c r="A39" s="80"/>
      <c r="B39" s="78" t="str">
        <f t="shared" si="7"/>
        <v>-</v>
      </c>
      <c r="C39" s="38"/>
      <c r="D39" s="39"/>
      <c r="E39" s="39"/>
      <c r="F39" s="40"/>
      <c r="G39" s="34"/>
      <c r="H39" s="33"/>
      <c r="I39" s="34"/>
      <c r="N39" s="79">
        <f t="shared" si="8"/>
        <v>0</v>
      </c>
      <c r="O39" s="97"/>
      <c r="P39" s="99"/>
      <c r="Q39" s="119"/>
      <c r="R39" s="120"/>
      <c r="S39" s="96"/>
    </row>
    <row r="40" spans="1:19" ht="12.75" customHeight="1">
      <c r="A40" s="80"/>
      <c r="B40" s="78" t="str">
        <f t="shared" si="7"/>
        <v>-</v>
      </c>
      <c r="C40" s="38"/>
      <c r="D40" s="39"/>
      <c r="E40" s="39"/>
      <c r="F40" s="40"/>
      <c r="G40" s="34"/>
      <c r="H40" s="33"/>
      <c r="I40" s="34"/>
      <c r="N40" s="79">
        <f t="shared" si="8"/>
        <v>0</v>
      </c>
      <c r="O40" s="97"/>
      <c r="P40" s="99"/>
      <c r="Q40" s="119"/>
      <c r="R40" s="120"/>
      <c r="S40" s="96"/>
    </row>
    <row r="41" spans="1:19" ht="12.75" customHeight="1">
      <c r="A41" s="80"/>
      <c r="B41" s="78" t="str">
        <f t="shared" si="7"/>
        <v>-</v>
      </c>
      <c r="C41" s="38"/>
      <c r="D41" s="39"/>
      <c r="E41" s="39"/>
      <c r="F41" s="40"/>
      <c r="G41" s="34"/>
      <c r="H41" s="33"/>
      <c r="I41" s="34"/>
      <c r="N41" s="79">
        <f t="shared" si="8"/>
        <v>0</v>
      </c>
      <c r="O41" s="97"/>
      <c r="P41" s="99"/>
      <c r="Q41" s="119"/>
      <c r="R41" s="120"/>
      <c r="S41" s="96"/>
    </row>
    <row r="42" spans="1:19" ht="12" customHeight="1">
      <c r="A42" s="80"/>
      <c r="B42" s="78" t="str">
        <f t="shared" si="7"/>
        <v>-</v>
      </c>
      <c r="C42" s="38"/>
      <c r="D42" s="39"/>
      <c r="E42" s="39"/>
      <c r="F42" s="40"/>
      <c r="G42" s="34"/>
      <c r="H42" s="33"/>
      <c r="I42" s="34"/>
      <c r="N42" s="79">
        <f t="shared" si="8"/>
        <v>0</v>
      </c>
      <c r="O42" s="97"/>
      <c r="P42" s="99"/>
      <c r="Q42" s="119"/>
      <c r="R42" s="120"/>
    </row>
    <row r="43" spans="1:19" ht="12" customHeight="1">
      <c r="A43" s="80"/>
      <c r="B43" s="78" t="str">
        <f t="shared" si="7"/>
        <v>-</v>
      </c>
      <c r="C43" s="38"/>
      <c r="D43" s="39"/>
      <c r="E43" s="39"/>
      <c r="F43" s="40"/>
      <c r="G43" s="34"/>
      <c r="H43" s="33"/>
      <c r="I43" s="34"/>
      <c r="N43" s="79">
        <f t="shared" si="8"/>
        <v>0</v>
      </c>
      <c r="O43" s="97"/>
      <c r="P43" s="99"/>
      <c r="Q43" s="119"/>
      <c r="R43" s="120"/>
    </row>
    <row r="44" spans="1:19" ht="12" customHeight="1">
      <c r="A44" s="80"/>
      <c r="B44" s="78" t="str">
        <f t="shared" si="7"/>
        <v>-</v>
      </c>
      <c r="C44" s="38"/>
      <c r="D44" s="39"/>
      <c r="E44" s="39"/>
      <c r="F44" s="40"/>
      <c r="G44" s="34"/>
      <c r="H44" s="33"/>
      <c r="I44" s="34"/>
      <c r="N44" s="79">
        <f t="shared" si="8"/>
        <v>0</v>
      </c>
      <c r="O44" s="97"/>
      <c r="P44" s="99"/>
      <c r="Q44" s="119"/>
      <c r="R44" s="120"/>
    </row>
    <row r="45" spans="1:19" ht="12" customHeight="1">
      <c r="A45" s="80"/>
      <c r="B45" s="78" t="str">
        <f t="shared" si="7"/>
        <v>-</v>
      </c>
      <c r="C45" s="38"/>
      <c r="D45" s="39"/>
      <c r="E45" s="39"/>
      <c r="F45" s="40"/>
      <c r="G45" s="34"/>
      <c r="H45" s="33"/>
      <c r="I45" s="34"/>
      <c r="N45" s="79">
        <f t="shared" si="8"/>
        <v>0</v>
      </c>
      <c r="O45" s="97"/>
      <c r="P45" s="99"/>
      <c r="Q45" s="119"/>
      <c r="R45" s="120"/>
    </row>
    <row r="46" spans="1:19" ht="12" customHeight="1">
      <c r="A46" s="80"/>
      <c r="B46" s="78" t="str">
        <f t="shared" si="7"/>
        <v>-</v>
      </c>
      <c r="C46" s="38"/>
      <c r="D46" s="39"/>
      <c r="E46" s="39"/>
      <c r="F46" s="40"/>
      <c r="G46" s="34"/>
      <c r="H46" s="33"/>
      <c r="I46" s="34"/>
      <c r="N46" s="79">
        <f t="shared" si="8"/>
        <v>0</v>
      </c>
      <c r="O46" s="97"/>
      <c r="P46" s="99"/>
      <c r="Q46" s="119"/>
      <c r="R46" s="120"/>
    </row>
    <row r="47" spans="1:19" ht="12" customHeight="1">
      <c r="A47" s="80"/>
      <c r="B47" s="78" t="str">
        <f t="shared" si="7"/>
        <v>-</v>
      </c>
      <c r="C47" s="38"/>
      <c r="D47" s="39"/>
      <c r="E47" s="39"/>
      <c r="F47" s="40"/>
      <c r="G47" s="34"/>
      <c r="H47" s="33"/>
      <c r="I47" s="34"/>
      <c r="N47" s="79">
        <f t="shared" si="8"/>
        <v>0</v>
      </c>
      <c r="O47" s="97"/>
      <c r="P47" s="99"/>
      <c r="Q47" s="119"/>
      <c r="R47" s="120"/>
    </row>
    <row r="48" spans="1:19" ht="12" customHeight="1">
      <c r="A48" s="80"/>
      <c r="B48" s="78" t="str">
        <f t="shared" si="7"/>
        <v>-</v>
      </c>
      <c r="C48" s="38"/>
      <c r="D48" s="39"/>
      <c r="E48" s="39"/>
      <c r="F48" s="40"/>
      <c r="G48" s="34"/>
      <c r="H48" s="33"/>
      <c r="I48" s="34"/>
      <c r="N48" s="79">
        <f t="shared" si="8"/>
        <v>0</v>
      </c>
      <c r="O48" s="97"/>
      <c r="P48" s="99"/>
      <c r="Q48" s="119"/>
      <c r="R48" s="120"/>
    </row>
    <row r="49" spans="1:18" ht="12" customHeight="1">
      <c r="A49" s="80"/>
      <c r="B49" s="78" t="str">
        <f t="shared" si="7"/>
        <v>-</v>
      </c>
      <c r="C49" s="38"/>
      <c r="D49" s="39"/>
      <c r="E49" s="39"/>
      <c r="F49" s="40"/>
      <c r="G49" s="34"/>
      <c r="H49" s="33"/>
      <c r="I49" s="34"/>
      <c r="N49" s="79">
        <f t="shared" si="8"/>
        <v>0</v>
      </c>
      <c r="O49" s="98"/>
      <c r="P49" s="100"/>
      <c r="Q49" s="121"/>
      <c r="R49" s="122"/>
    </row>
  </sheetData>
  <sheetProtection password="CC7C" sheet="1" objects="1" scenarios="1" selectLockedCells="1"/>
  <mergeCells count="36">
    <mergeCell ref="Q33:R49"/>
    <mergeCell ref="O36:P36"/>
    <mergeCell ref="O33:P35"/>
    <mergeCell ref="O27:R27"/>
    <mergeCell ref="O31:P31"/>
    <mergeCell ref="Q31:R31"/>
    <mergeCell ref="O30:P30"/>
    <mergeCell ref="Q28:R28"/>
    <mergeCell ref="Q29:R29"/>
    <mergeCell ref="Q30:R30"/>
    <mergeCell ref="O28:P28"/>
    <mergeCell ref="O29:P29"/>
    <mergeCell ref="N21:R21"/>
    <mergeCell ref="N22:R22"/>
    <mergeCell ref="N23:R23"/>
    <mergeCell ref="N16:R16"/>
    <mergeCell ref="N17:R17"/>
    <mergeCell ref="N18:R18"/>
    <mergeCell ref="N19:R19"/>
    <mergeCell ref="N20:R20"/>
    <mergeCell ref="C27:F27"/>
    <mergeCell ref="A1:D1"/>
    <mergeCell ref="E1:N1"/>
    <mergeCell ref="N3:R3"/>
    <mergeCell ref="N4:R4"/>
    <mergeCell ref="N5:R5"/>
    <mergeCell ref="N6:R6"/>
    <mergeCell ref="N7:R7"/>
    <mergeCell ref="N8:R8"/>
    <mergeCell ref="N9:R9"/>
    <mergeCell ref="N10:R10"/>
    <mergeCell ref="N11:R11"/>
    <mergeCell ref="N12:R12"/>
    <mergeCell ref="N13:R13"/>
    <mergeCell ref="N14:R14"/>
    <mergeCell ref="N15:R15"/>
  </mergeCells>
  <pageMargins left="0.25" right="0.25" top="0.75" bottom="0.75" header="0.3" footer="0.3"/>
  <pageSetup paperSize="9" scale="7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error="kies uit dropdown menu" prompt="Kies uit dropdown menu">
          <x14:formula1>
            <xm:f>OFFSET(Algemeen!$B$17,1,0,COUNTIF(Algemeen!$B$18:$B$35,"*"),1)</xm:f>
          </x14:formula1>
          <xm:sqref>A28:A49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tabColor rgb="FFFFFF00"/>
    <pageSetUpPr fitToPage="1"/>
  </sheetPr>
  <dimension ref="A1:E46"/>
  <sheetViews>
    <sheetView showGridLines="0" workbookViewId="0">
      <selection activeCell="B39" sqref="B39"/>
    </sheetView>
  </sheetViews>
  <sheetFormatPr defaultRowHeight="12.75"/>
  <cols>
    <col min="1" max="1" width="62.25" style="7" customWidth="1"/>
    <col min="2" max="2" width="20.875" style="7" bestFit="1" customWidth="1"/>
    <col min="3" max="3" width="2.375" style="14" customWidth="1"/>
    <col min="4" max="4" width="53.5" style="7" customWidth="1"/>
    <col min="5" max="5" width="11.375" style="7" customWidth="1"/>
    <col min="6" max="6" width="13.375" style="7" customWidth="1"/>
    <col min="7" max="16384" width="9" style="7"/>
  </cols>
  <sheetData>
    <row r="1" spans="1:5" ht="18" customHeight="1">
      <c r="A1" s="150" t="s">
        <v>14</v>
      </c>
      <c r="B1" s="151"/>
      <c r="C1" s="7"/>
      <c r="E1" s="152" t="s">
        <v>63</v>
      </c>
    </row>
    <row r="2" spans="1:5" ht="21.75" customHeight="1">
      <c r="E2" s="152"/>
    </row>
    <row r="3" spans="1:5">
      <c r="A3" s="35" t="s">
        <v>5</v>
      </c>
      <c r="B3" s="46">
        <f>Projectbegroting!I23</f>
        <v>0</v>
      </c>
      <c r="C3" s="13"/>
      <c r="D3" s="17" t="str">
        <f>IF(ISBLANK(E3),"AKKOORD geen minimale kosten bekend",IF(B3&lt;E3,"FOUT De subsidiabele kosten dienen minimaal € "&amp;E3&amp;" te bedragen","AKKOORD De subsidiabele kosten bedragen minimaal € "&amp;E3))</f>
        <v>FOUT De subsidiabele kosten dienen minimaal € 1000 te bedragen</v>
      </c>
      <c r="E3" s="89">
        <v>1000</v>
      </c>
    </row>
    <row r="4" spans="1:5">
      <c r="A4" s="14"/>
      <c r="B4" s="15"/>
      <c r="C4" s="16"/>
      <c r="D4" s="19"/>
    </row>
    <row r="5" spans="1:5">
      <c r="A5" s="60" t="s">
        <v>57</v>
      </c>
      <c r="B5" s="62"/>
      <c r="D5" s="48" t="str">
        <f>IF(B32&gt;B3,"FINANCIERING IS SLUITEND","NIET AKKOORD Het financieringstekort bedraagt:  €    "&amp;ROUND(TEXT(B3-B32,"#.##,00"),2))</f>
        <v>NIET AKKOORD Het financieringstekort bedraagt:  €    0</v>
      </c>
    </row>
    <row r="6" spans="1:5">
      <c r="A6" s="49" t="s">
        <v>49</v>
      </c>
      <c r="B6" s="90"/>
      <c r="C6" s="13"/>
      <c r="D6" s="48" t="str">
        <f>IF(B46&gt;B3,"AKKOORD De uitgavenplanning sluit aan op de totale projectkosten","NIET AKKOORD De uitgavenplanning sluit niet aan op de totale projectkosten")</f>
        <v>NIET AKKOORD De uitgavenplanning sluit niet aan op de totale projectkosten</v>
      </c>
    </row>
    <row r="7" spans="1:5">
      <c r="A7" s="51"/>
      <c r="B7" s="52"/>
      <c r="C7" s="13"/>
      <c r="D7" s="19"/>
    </row>
    <row r="8" spans="1:5">
      <c r="A8" s="60" t="s">
        <v>48</v>
      </c>
      <c r="B8" s="63"/>
      <c r="C8" s="13"/>
      <c r="D8" s="19"/>
    </row>
    <row r="9" spans="1:5">
      <c r="A9" s="55"/>
      <c r="B9" s="61"/>
      <c r="C9" s="13"/>
      <c r="D9" s="91"/>
    </row>
    <row r="10" spans="1:5">
      <c r="A10" s="53"/>
      <c r="B10" s="54"/>
      <c r="C10" s="13"/>
      <c r="D10" s="91"/>
    </row>
    <row r="11" spans="1:5">
      <c r="A11" s="53"/>
      <c r="B11" s="54"/>
      <c r="C11" s="13"/>
      <c r="D11" s="91"/>
    </row>
    <row r="12" spans="1:5">
      <c r="A12" s="53"/>
      <c r="B12" s="54"/>
      <c r="C12" s="13"/>
      <c r="D12" s="91"/>
    </row>
    <row r="13" spans="1:5">
      <c r="A13" s="53"/>
      <c r="B13" s="54"/>
      <c r="C13" s="13"/>
      <c r="D13" s="91"/>
    </row>
    <row r="14" spans="1:5">
      <c r="A14" s="53"/>
      <c r="B14" s="54"/>
      <c r="C14" s="13"/>
      <c r="D14" s="91"/>
    </row>
    <row r="15" spans="1:5">
      <c r="A15" s="53"/>
      <c r="B15" s="54"/>
      <c r="C15" s="13"/>
      <c r="D15" s="94"/>
    </row>
    <row r="16" spans="1:5">
      <c r="A16" s="53"/>
      <c r="B16" s="54"/>
      <c r="C16" s="13"/>
      <c r="D16" s="91"/>
    </row>
    <row r="17" spans="1:4">
      <c r="A17" s="53"/>
      <c r="B17" s="54"/>
      <c r="C17" s="13"/>
      <c r="D17" s="91"/>
    </row>
    <row r="18" spans="1:4">
      <c r="A18" s="53"/>
      <c r="B18" s="54"/>
      <c r="C18" s="13"/>
      <c r="D18" s="91"/>
    </row>
    <row r="19" spans="1:4">
      <c r="A19" s="59" t="s">
        <v>61</v>
      </c>
      <c r="B19" s="36">
        <f>SUM(B6:B18)</f>
        <v>0</v>
      </c>
      <c r="C19" s="13"/>
      <c r="D19" s="57"/>
    </row>
    <row r="20" spans="1:4">
      <c r="A20" s="23"/>
      <c r="B20" s="22"/>
      <c r="C20" s="13"/>
      <c r="D20" s="19"/>
    </row>
    <row r="21" spans="1:4">
      <c r="D21" s="28"/>
    </row>
    <row r="22" spans="1:4" ht="30" customHeight="1">
      <c r="A22" s="64" t="s">
        <v>60</v>
      </c>
      <c r="B22" s="63"/>
    </row>
    <row r="23" spans="1:4">
      <c r="A23" s="53" t="s">
        <v>58</v>
      </c>
      <c r="B23" s="61"/>
      <c r="D23" s="28"/>
    </row>
    <row r="24" spans="1:4">
      <c r="A24" s="53"/>
      <c r="B24" s="54"/>
      <c r="D24" s="28"/>
    </row>
    <row r="25" spans="1:4">
      <c r="A25" s="53"/>
      <c r="B25" s="54"/>
      <c r="D25" s="28"/>
    </row>
    <row r="26" spans="1:4">
      <c r="A26" s="53"/>
      <c r="B26" s="54"/>
      <c r="D26" s="28"/>
    </row>
    <row r="27" spans="1:4">
      <c r="A27" s="53"/>
      <c r="B27" s="54"/>
    </row>
    <row r="28" spans="1:4">
      <c r="A28" s="53"/>
      <c r="B28" s="54"/>
    </row>
    <row r="29" spans="1:4">
      <c r="A29" s="53"/>
      <c r="B29" s="54"/>
      <c r="C29" s="13"/>
    </row>
    <row r="30" spans="1:4">
      <c r="A30" s="50" t="s">
        <v>55</v>
      </c>
      <c r="B30" s="36">
        <f>SUM(B23:B29)</f>
        <v>0</v>
      </c>
      <c r="C30" s="13"/>
    </row>
    <row r="31" spans="1:4">
      <c r="A31" s="23"/>
      <c r="B31" s="24"/>
      <c r="C31" s="13"/>
    </row>
    <row r="32" spans="1:4">
      <c r="A32" s="37" t="s">
        <v>6</v>
      </c>
      <c r="B32" s="58">
        <f>B19+B30</f>
        <v>0</v>
      </c>
      <c r="C32" s="13"/>
    </row>
    <row r="37" spans="1:2" ht="18.75">
      <c r="B37" s="18" t="s">
        <v>7</v>
      </c>
    </row>
    <row r="38" spans="1:2">
      <c r="A38" s="20">
        <v>2017</v>
      </c>
      <c r="B38" s="26"/>
    </row>
    <row r="39" spans="1:2">
      <c r="A39" s="20">
        <v>2018</v>
      </c>
      <c r="B39" s="26"/>
    </row>
    <row r="40" spans="1:2">
      <c r="A40" s="20">
        <v>2019</v>
      </c>
      <c r="B40" s="26"/>
    </row>
    <row r="41" spans="1:2">
      <c r="A41" s="20">
        <v>2020</v>
      </c>
      <c r="B41" s="26"/>
    </row>
    <row r="42" spans="1:2">
      <c r="A42" s="20">
        <v>2021</v>
      </c>
      <c r="B42" s="26"/>
    </row>
    <row r="43" spans="1:2">
      <c r="A43" s="20" t="s">
        <v>30</v>
      </c>
      <c r="B43" s="26"/>
    </row>
    <row r="44" spans="1:2">
      <c r="A44" s="20"/>
      <c r="B44" s="26"/>
    </row>
    <row r="45" spans="1:2">
      <c r="A45" s="20"/>
      <c r="B45" s="26"/>
    </row>
    <row r="46" spans="1:2">
      <c r="A46" s="47" t="s">
        <v>3</v>
      </c>
      <c r="B46" s="21">
        <f>SUM(B38:B45)</f>
        <v>0</v>
      </c>
    </row>
  </sheetData>
  <sheetProtection password="CC7C" sheet="1" objects="1" scenarios="1" selectLockedCells="1"/>
  <mergeCells count="2">
    <mergeCell ref="A1:B1"/>
    <mergeCell ref="E1:E2"/>
  </mergeCells>
  <conditionalFormatting sqref="D9:D18">
    <cfRule type="containsText" dxfId="6" priority="33" operator="containsText" text="AKKOORD">
      <formula>NOT(ISERROR(SEARCH("AKKOORD",D9)))</formula>
    </cfRule>
    <cfRule type="containsText" dxfId="5" priority="34" operator="containsText" text="FOUT">
      <formula>NOT(ISERROR(SEARCH("FOUT",D9)))</formula>
    </cfRule>
  </conditionalFormatting>
  <conditionalFormatting sqref="D3">
    <cfRule type="containsText" dxfId="4" priority="28" operator="containsText" text="AKKOORD">
      <formula>NOT(ISERROR(SEARCH("AKKOORD",D3)))</formula>
    </cfRule>
    <cfRule type="containsText" dxfId="3" priority="29" operator="containsText" text="FOUT">
      <formula>NOT(ISERROR(SEARCH("FOUT",D3)))</formula>
    </cfRule>
  </conditionalFormatting>
  <conditionalFormatting sqref="D6">
    <cfRule type="containsText" dxfId="2" priority="27" operator="containsText" text="NIET">
      <formula>NOT(ISERROR(SEARCH("NIET",D6)))</formula>
    </cfRule>
  </conditionalFormatting>
  <conditionalFormatting sqref="B6">
    <cfRule type="cellIs" dxfId="1" priority="4" operator="greaterThan">
      <formula>"b3-b32&gt;0"</formula>
    </cfRule>
  </conditionalFormatting>
  <conditionalFormatting sqref="D5">
    <cfRule type="containsText" dxfId="0" priority="2" operator="containsText" text="NIET">
      <formula>NOT(ISERROR(SEARCH("NIET",D5)))</formula>
    </cfRule>
  </conditionalFormatting>
  <dataValidations xWindow="304" yWindow="425" count="3">
    <dataValidation allowBlank="1" showInputMessage="1" showErrorMessage="1" prompt="Vul hier het bedrag van overige financiering in" sqref="B23:B29"/>
    <dataValidation allowBlank="1" showErrorMessage="1" prompt="Vul hier het bedrag van financiering van derde partij in" sqref="B19:B20 B9:B17 B30:B32"/>
    <dataValidation allowBlank="1" showInputMessage="1" showErrorMessage="1" prompt="Vul hier de verwachte te maken kosten per kwartaal per jaar in" sqref="B38:B45"/>
  </dataValidations>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3</vt:i4>
      </vt:variant>
    </vt:vector>
  </HeadingPairs>
  <TitlesOfParts>
    <vt:vector size="7" baseType="lpstr">
      <vt:lpstr>Invulinstructie</vt:lpstr>
      <vt:lpstr>Algemeen</vt:lpstr>
      <vt:lpstr>Projectbegroting</vt:lpstr>
      <vt:lpstr>Financieringsplan</vt:lpstr>
      <vt:lpstr>Algemeen!Afdrukbereik</vt:lpstr>
      <vt:lpstr>Financieringsplan!Afdrukbereik</vt:lpstr>
      <vt:lpstr>Projectbegroting!Afdrukbereik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L.deVree@drenthe.nl</dc:creator>
  <cp:lastModifiedBy>jokeh</cp:lastModifiedBy>
  <cp:lastPrinted>2016-02-12T15:23:25Z</cp:lastPrinted>
  <dcterms:created xsi:type="dcterms:W3CDTF">2016-02-02T14:56:33Z</dcterms:created>
  <dcterms:modified xsi:type="dcterms:W3CDTF">2017-10-13T12:36:57Z</dcterms:modified>
</cp:coreProperties>
</file>